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icaradosevic/Desktop/"/>
    </mc:Choice>
  </mc:AlternateContent>
  <xr:revisionPtr revIDLastSave="0" documentId="8_{4F4EC505-7D2E-B649-944D-4DDF3AE12A8F}" xr6:coauthVersionLast="47" xr6:coauthVersionMax="47" xr10:uidLastSave="{00000000-0000-0000-0000-000000000000}"/>
  <bookViews>
    <workbookView xWindow="0" yWindow="500" windowWidth="29040" windowHeight="15840" firstSheet="16" activeTab="22" xr2:uid="{51B6CF2D-5C93-45E1-8D62-AF315917A391}"/>
  </bookViews>
  <sheets>
    <sheet name="siječanj 2024" sheetId="1" r:id="rId1"/>
    <sheet name="siječanj 2024-2" sheetId="2" r:id="rId2"/>
    <sheet name="veljača 2024" sheetId="3" r:id="rId3"/>
    <sheet name="veljača 2024-2" sheetId="4" r:id="rId4"/>
    <sheet name="ožujak 2024" sheetId="5" r:id="rId5"/>
    <sheet name="ožujak 2024-2" sheetId="6" r:id="rId6"/>
    <sheet name="travanj 2024" sheetId="7" r:id="rId7"/>
    <sheet name="travanj 2024-2" sheetId="8" r:id="rId8"/>
    <sheet name="svibanj 2024" sheetId="9" r:id="rId9"/>
    <sheet name="svibanj 2024-2" sheetId="10" r:id="rId10"/>
    <sheet name="lipanj 2024" sheetId="11" r:id="rId11"/>
    <sheet name="lipanj 2024-2" sheetId="12" r:id="rId12"/>
    <sheet name="srpanj 2024" sheetId="13" r:id="rId13"/>
    <sheet name="srpanj 2024-2" sheetId="14" r:id="rId14"/>
    <sheet name="Kolovoz 2024" sheetId="15" r:id="rId15"/>
    <sheet name="kolovoz 2024-2" sheetId="16" r:id="rId16"/>
    <sheet name="Rujan 2024" sheetId="17" r:id="rId17"/>
    <sheet name="Rujan 2024-2" sheetId="18" r:id="rId18"/>
    <sheet name="Listopad 2024" sheetId="19" r:id="rId19"/>
    <sheet name="Listopad 2024-2" sheetId="20" r:id="rId20"/>
    <sheet name="Studeni 2024" sheetId="21" r:id="rId21"/>
    <sheet name="Studeni 2024-2" sheetId="22" r:id="rId22"/>
    <sheet name="Prosinac 2024 " sheetId="23" r:id="rId23"/>
    <sheet name="Prosinac 2024-2" sheetId="24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0" i="23" l="1"/>
  <c r="D126" i="23"/>
  <c r="D11" i="23"/>
  <c r="D26" i="23"/>
  <c r="D29" i="23"/>
  <c r="D36" i="23"/>
  <c r="D39" i="23"/>
  <c r="D47" i="23"/>
  <c r="D58" i="23"/>
  <c r="D65" i="23"/>
  <c r="D71" i="23"/>
  <c r="D79" i="23"/>
  <c r="D99" i="23"/>
  <c r="D119" i="23"/>
  <c r="D139" i="23"/>
  <c r="D144" i="23"/>
  <c r="D150" i="23"/>
  <c r="D164" i="23"/>
  <c r="D187" i="23"/>
  <c r="D205" i="23"/>
  <c r="D128" i="23"/>
  <c r="D192" i="23"/>
  <c r="D189" i="23"/>
  <c r="D198" i="23"/>
  <c r="D169" i="23"/>
  <c r="D42" i="23"/>
  <c r="D83" i="23"/>
  <c r="D207" i="23"/>
  <c r="D194" i="23"/>
  <c r="D179" i="23"/>
  <c r="D175" i="23"/>
  <c r="D171" i="23"/>
  <c r="A18" i="24"/>
  <c r="D209" i="23"/>
  <c r="D203" i="23"/>
  <c r="D200" i="23"/>
  <c r="D196" i="23"/>
  <c r="D185" i="23"/>
  <c r="D183" i="23"/>
  <c r="D181" i="23"/>
  <c r="D177" i="23"/>
  <c r="D173" i="23"/>
  <c r="D166" i="23"/>
  <c r="D156" i="23"/>
  <c r="D154" i="23"/>
  <c r="D152" i="23"/>
  <c r="D146" i="23"/>
  <c r="D141" i="23"/>
  <c r="D132" i="23"/>
  <c r="D130" i="23"/>
  <c r="D121" i="23"/>
  <c r="D110" i="23"/>
  <c r="D108" i="23"/>
  <c r="D106" i="23"/>
  <c r="D104" i="23"/>
  <c r="D101" i="23"/>
  <c r="D91" i="23"/>
  <c r="D89" i="23"/>
  <c r="D85" i="23"/>
  <c r="D81" i="23"/>
  <c r="D75" i="23"/>
  <c r="D73" i="23"/>
  <c r="D60" i="23"/>
  <c r="D49" i="23"/>
  <c r="D44" i="23"/>
  <c r="D33" i="23"/>
  <c r="D31" i="23"/>
  <c r="D116" i="21"/>
  <c r="D182" i="21"/>
  <c r="D183" i="21" s="1"/>
  <c r="D88" i="21"/>
  <c r="D178" i="21"/>
  <c r="D147" i="21"/>
  <c r="D137" i="21"/>
  <c r="D125" i="21"/>
  <c r="D105" i="21"/>
  <c r="D83" i="21"/>
  <c r="D57" i="21"/>
  <c r="D50" i="21"/>
  <c r="D39" i="21"/>
  <c r="D32" i="21"/>
  <c r="D29" i="21"/>
  <c r="D22" i="21"/>
  <c r="D19" i="21"/>
  <c r="D11" i="21"/>
  <c r="D175" i="21"/>
  <c r="D173" i="21"/>
  <c r="D167" i="21"/>
  <c r="D169" i="21"/>
  <c r="D165" i="21"/>
  <c r="D163" i="21"/>
  <c r="D161" i="21"/>
  <c r="D73" i="21"/>
  <c r="D69" i="21"/>
  <c r="D157" i="21"/>
  <c r="D95" i="21"/>
  <c r="D153" i="21"/>
  <c r="A18" i="22"/>
  <c r="D149" i="21"/>
  <c r="D143" i="21"/>
  <c r="D141" i="21"/>
  <c r="D139" i="21"/>
  <c r="D134" i="21"/>
  <c r="D132" i="21"/>
  <c r="D130" i="21"/>
  <c r="D127" i="21"/>
  <c r="D120" i="21"/>
  <c r="D118" i="21"/>
  <c r="D107" i="21"/>
  <c r="D92" i="21"/>
  <c r="D90" i="21"/>
  <c r="D85" i="21"/>
  <c r="D75" i="21"/>
  <c r="D65" i="21"/>
  <c r="D63" i="21"/>
  <c r="D61" i="21"/>
  <c r="D59" i="21"/>
  <c r="D54" i="21"/>
  <c r="D52" i="21"/>
  <c r="D41" i="21"/>
  <c r="D36" i="21"/>
  <c r="D34" i="21"/>
  <c r="D26" i="21"/>
  <c r="D24" i="21"/>
  <c r="D39" i="19"/>
  <c r="D123" i="19"/>
  <c r="D111" i="19"/>
  <c r="D100" i="19"/>
  <c r="D83" i="19"/>
  <c r="D53" i="19"/>
  <c r="D23" i="19"/>
  <c r="D148" i="19"/>
  <c r="D146" i="19"/>
  <c r="D143" i="19"/>
  <c r="D139" i="19"/>
  <c r="D141" i="19"/>
  <c r="D72" i="19"/>
  <c r="D117" i="19"/>
  <c r="D137" i="19"/>
  <c r="D66" i="19"/>
  <c r="D74" i="19" l="1"/>
  <c r="A18" i="20"/>
  <c r="D134" i="19"/>
  <c r="D132" i="19"/>
  <c r="D130" i="19"/>
  <c r="D128" i="19"/>
  <c r="D125" i="19"/>
  <c r="D113" i="19"/>
  <c r="D102" i="19"/>
  <c r="D93" i="19"/>
  <c r="D91" i="19"/>
  <c r="D89" i="19"/>
  <c r="D87" i="19"/>
  <c r="D85" i="19"/>
  <c r="D76" i="19"/>
  <c r="D68" i="19"/>
  <c r="D63" i="19"/>
  <c r="D61" i="19"/>
  <c r="D149" i="19" s="1"/>
  <c r="D59" i="19"/>
  <c r="D57" i="19"/>
  <c r="D55" i="19"/>
  <c r="D44" i="19"/>
  <c r="D42" i="19"/>
  <c r="D36" i="19"/>
  <c r="D34" i="19"/>
  <c r="D32" i="19"/>
  <c r="D30" i="19"/>
  <c r="D28" i="19"/>
  <c r="D26" i="19"/>
  <c r="D11" i="19"/>
  <c r="D119" i="17"/>
  <c r="D116" i="17"/>
  <c r="D108" i="17"/>
  <c r="D103" i="17"/>
  <c r="D98" i="17"/>
  <c r="D89" i="17"/>
  <c r="D79" i="17"/>
  <c r="D76" i="17"/>
  <c r="D74" i="17"/>
  <c r="D52" i="17"/>
  <c r="D41" i="17"/>
  <c r="D34" i="17"/>
  <c r="D25" i="17"/>
  <c r="D22" i="17"/>
  <c r="D11" i="17"/>
  <c r="D118" i="17"/>
  <c r="D112" i="17"/>
  <c r="D114" i="17"/>
  <c r="D110" i="17"/>
  <c r="D66" i="17"/>
  <c r="D68" i="17"/>
  <c r="D105" i="17"/>
  <c r="D95" i="17"/>
  <c r="D93" i="17"/>
  <c r="D91" i="17"/>
  <c r="D85" i="17"/>
  <c r="D83" i="17"/>
  <c r="D81" i="17"/>
  <c r="D72" i="17"/>
  <c r="A18" i="18"/>
  <c r="D70" i="17"/>
  <c r="D64" i="17"/>
  <c r="D62" i="17"/>
  <c r="D60" i="17"/>
  <c r="D58" i="17"/>
  <c r="D56" i="17"/>
  <c r="D54" i="17"/>
  <c r="D43" i="17"/>
  <c r="D38" i="17"/>
  <c r="D36" i="17"/>
  <c r="D31" i="17"/>
  <c r="D29" i="17"/>
  <c r="D27" i="17"/>
  <c r="D65" i="15"/>
  <c r="D18" i="15"/>
  <c r="D34" i="15"/>
  <c r="A18" i="16"/>
  <c r="D64" i="15"/>
  <c r="D62" i="15"/>
  <c r="D60" i="15"/>
  <c r="D58" i="15"/>
  <c r="D56" i="15"/>
  <c r="D54" i="15"/>
  <c r="D52" i="15"/>
  <c r="D50" i="15"/>
  <c r="D48" i="15"/>
  <c r="D39" i="15"/>
  <c r="D37" i="15"/>
  <c r="D31" i="15"/>
  <c r="D29" i="15"/>
  <c r="D27" i="15"/>
  <c r="D25" i="15"/>
  <c r="D23" i="15"/>
  <c r="D21" i="15"/>
  <c r="D12" i="15"/>
  <c r="A18" i="14"/>
  <c r="D93" i="13"/>
  <c r="D88" i="13"/>
  <c r="D75" i="13"/>
  <c r="D73" i="13"/>
  <c r="D58" i="13"/>
  <c r="D54" i="13"/>
  <c r="D37" i="13"/>
  <c r="D35" i="13"/>
  <c r="D29" i="13"/>
  <c r="D19" i="13"/>
  <c r="D14" i="13"/>
  <c r="D27" i="13"/>
  <c r="D25" i="13"/>
  <c r="D90" i="13"/>
  <c r="D85" i="13"/>
  <c r="D77" i="13"/>
  <c r="D63" i="13"/>
  <c r="D61" i="13"/>
  <c r="D17" i="13"/>
  <c r="D32" i="13"/>
  <c r="D65" i="13"/>
  <c r="D67" i="13"/>
  <c r="D56" i="13"/>
  <c r="D71" i="13"/>
  <c r="D79" i="13"/>
  <c r="D83" i="13"/>
  <c r="D92" i="13"/>
  <c r="D81" i="13"/>
  <c r="D69" i="13"/>
  <c r="D23" i="13"/>
  <c r="D21" i="13"/>
  <c r="D12" i="13"/>
  <c r="A18" i="12"/>
  <c r="D159" i="11"/>
  <c r="D106" i="11"/>
  <c r="D104" i="11"/>
  <c r="D101" i="11"/>
  <c r="D108" i="11"/>
  <c r="D133" i="11"/>
  <c r="D113" i="11"/>
  <c r="D138" i="11"/>
  <c r="D130" i="11"/>
  <c r="D47" i="11"/>
  <c r="D158" i="11"/>
  <c r="D156" i="11"/>
  <c r="D154" i="11"/>
  <c r="D152" i="11"/>
  <c r="D150" i="11"/>
  <c r="D148" i="11"/>
  <c r="D146" i="11"/>
  <c r="D144" i="11"/>
  <c r="D142" i="11"/>
  <c r="D140" i="11"/>
  <c r="D135" i="11"/>
  <c r="D127" i="11"/>
  <c r="D125" i="11"/>
  <c r="D123" i="11"/>
  <c r="D121" i="11"/>
  <c r="D119" i="11"/>
  <c r="D117" i="11"/>
  <c r="D115" i="11"/>
  <c r="D110" i="11"/>
  <c r="D98" i="11"/>
  <c r="D96" i="11"/>
  <c r="D83" i="11"/>
  <c r="D81" i="11"/>
  <c r="D67" i="11"/>
  <c r="D65" i="11"/>
  <c r="D61" i="11"/>
  <c r="D56" i="11"/>
  <c r="D54" i="11"/>
  <c r="D50" i="11"/>
  <c r="D44" i="11"/>
  <c r="D42" i="11"/>
  <c r="D40" i="11"/>
  <c r="D38" i="11"/>
  <c r="D36" i="11"/>
  <c r="D34" i="11"/>
  <c r="D31" i="11"/>
  <c r="D29" i="11"/>
  <c r="D11" i="11"/>
  <c r="D151" i="9"/>
  <c r="D91" i="9"/>
  <c r="D99" i="9"/>
  <c r="D148" i="9"/>
  <c r="D44" i="9"/>
  <c r="D48" i="9"/>
  <c r="A18" i="10"/>
  <c r="D150" i="9"/>
  <c r="D144" i="9"/>
  <c r="D142" i="9"/>
  <c r="D140" i="9"/>
  <c r="D138" i="9"/>
  <c r="D136" i="9"/>
  <c r="D131" i="9"/>
  <c r="D129" i="9"/>
  <c r="D127" i="9"/>
  <c r="D125" i="9"/>
  <c r="D123" i="9"/>
  <c r="D121" i="9"/>
  <c r="D119" i="9"/>
  <c r="D117" i="9"/>
  <c r="D115" i="9"/>
  <c r="D113" i="9"/>
  <c r="D111" i="9"/>
  <c r="D109" i="9"/>
  <c r="D107" i="9"/>
  <c r="D105" i="9"/>
  <c r="D103" i="9"/>
  <c r="D101" i="9"/>
  <c r="D93" i="9"/>
  <c r="D88" i="9"/>
  <c r="D78" i="9"/>
  <c r="D76" i="9"/>
  <c r="D70" i="9"/>
  <c r="D68" i="9"/>
  <c r="D65" i="9"/>
  <c r="D60" i="9"/>
  <c r="D58" i="9"/>
  <c r="D55" i="9"/>
  <c r="D52" i="9"/>
  <c r="D50" i="9"/>
  <c r="D41" i="9"/>
  <c r="D39" i="9"/>
  <c r="D37" i="9"/>
  <c r="D34" i="9"/>
  <c r="D25" i="9"/>
  <c r="D11" i="9"/>
  <c r="D166" i="7"/>
  <c r="D165" i="7"/>
  <c r="D163" i="7"/>
  <c r="D161" i="7"/>
  <c r="D159" i="7"/>
  <c r="D155" i="7"/>
  <c r="D153" i="7"/>
  <c r="D151" i="7"/>
  <c r="D149" i="7"/>
  <c r="D147" i="7"/>
  <c r="D145" i="7"/>
  <c r="D143" i="7"/>
  <c r="D141" i="7"/>
  <c r="D137" i="7"/>
  <c r="D135" i="7"/>
  <c r="D133" i="7"/>
  <c r="D131" i="7"/>
  <c r="D129" i="7"/>
  <c r="D127" i="7"/>
  <c r="D124" i="7"/>
  <c r="D122" i="7"/>
  <c r="D120" i="7"/>
  <c r="D118" i="7"/>
  <c r="D116" i="7"/>
  <c r="D114" i="7"/>
  <c r="D112" i="7"/>
  <c r="D110" i="7"/>
  <c r="D107" i="7"/>
  <c r="D105" i="7"/>
  <c r="D103" i="7"/>
  <c r="D101" i="7"/>
  <c r="D99" i="7"/>
  <c r="D97" i="7"/>
  <c r="D95" i="7"/>
  <c r="D93" i="7"/>
  <c r="D88" i="7"/>
  <c r="D86" i="7"/>
  <c r="D83" i="7"/>
  <c r="D81" i="7"/>
  <c r="D79" i="7"/>
  <c r="D73" i="7"/>
  <c r="D71" i="7"/>
  <c r="D63" i="7"/>
  <c r="D61" i="7"/>
  <c r="D58" i="7"/>
  <c r="D53" i="7"/>
  <c r="D51" i="7"/>
  <c r="D47" i="7"/>
  <c r="D44" i="7"/>
  <c r="D41" i="7"/>
  <c r="D39" i="7"/>
  <c r="D37" i="7"/>
  <c r="D35" i="7"/>
  <c r="D33" i="7"/>
  <c r="D31" i="7"/>
  <c r="D28" i="7"/>
  <c r="D26" i="7"/>
  <c r="D17" i="7"/>
  <c r="D11" i="7"/>
  <c r="A17" i="8"/>
  <c r="D182" i="5"/>
  <c r="D181" i="5"/>
  <c r="D179" i="5"/>
  <c r="D177" i="5"/>
  <c r="D174" i="5"/>
  <c r="D172" i="5"/>
  <c r="D170" i="5"/>
  <c r="D167" i="5"/>
  <c r="D165" i="5"/>
  <c r="D162" i="5"/>
  <c r="D160" i="5"/>
  <c r="D154" i="5"/>
  <c r="D152" i="5"/>
  <c r="D150" i="5"/>
  <c r="D147" i="5"/>
  <c r="D145" i="5"/>
  <c r="D124" i="5"/>
  <c r="D122" i="5"/>
  <c r="D120" i="5"/>
  <c r="D118" i="5"/>
  <c r="D116" i="5"/>
  <c r="D114" i="5"/>
  <c r="D112" i="5"/>
  <c r="D110" i="5"/>
  <c r="D108" i="5"/>
  <c r="D105" i="5"/>
  <c r="D103" i="5"/>
  <c r="D100" i="5"/>
  <c r="D97" i="5"/>
  <c r="D88" i="5"/>
  <c r="D86" i="5"/>
  <c r="D79" i="5"/>
  <c r="D77" i="5"/>
  <c r="D72" i="5"/>
  <c r="D66" i="5"/>
  <c r="D64" i="5"/>
  <c r="D62" i="5"/>
  <c r="D58" i="5"/>
  <c r="D55" i="5"/>
  <c r="D53" i="5"/>
  <c r="D51" i="5"/>
  <c r="D49" i="5"/>
  <c r="D47" i="5"/>
  <c r="D45" i="5"/>
  <c r="D43" i="5"/>
  <c r="D39" i="5"/>
  <c r="D36" i="5"/>
  <c r="D27" i="5"/>
  <c r="D11" i="5"/>
  <c r="A17" i="6"/>
  <c r="D127" i="3"/>
  <c r="D126" i="3"/>
  <c r="D124" i="3"/>
  <c r="D122" i="3"/>
  <c r="D120" i="3"/>
  <c r="D118" i="3"/>
  <c r="D116" i="3"/>
  <c r="D114" i="3"/>
  <c r="D112" i="3"/>
  <c r="D110" i="3"/>
  <c r="D108" i="3"/>
  <c r="D106" i="3"/>
  <c r="D104" i="3"/>
  <c r="D102" i="3"/>
  <c r="D100" i="3"/>
  <c r="D98" i="3"/>
  <c r="D95" i="3"/>
  <c r="D93" i="3"/>
  <c r="D91" i="3"/>
  <c r="D89" i="3"/>
  <c r="D82" i="3"/>
  <c r="D80" i="3"/>
  <c r="D74" i="3"/>
  <c r="D71" i="3"/>
  <c r="D68" i="3"/>
  <c r="D62" i="3"/>
  <c r="D60" i="3"/>
  <c r="D58" i="3"/>
  <c r="D56" i="3"/>
  <c r="D53" i="3"/>
  <c r="D51" i="3"/>
  <c r="D49" i="3"/>
  <c r="D47" i="3"/>
  <c r="D45" i="3"/>
  <c r="D43" i="3"/>
  <c r="D41" i="3"/>
  <c r="D38" i="3"/>
  <c r="D36" i="3"/>
  <c r="D27" i="3"/>
  <c r="D11" i="3"/>
  <c r="A16" i="4"/>
  <c r="D72" i="1"/>
  <c r="A16" i="2"/>
  <c r="D67" i="1"/>
  <c r="D58" i="1"/>
  <c r="D49" i="1"/>
  <c r="D42" i="1"/>
  <c r="D33" i="1"/>
  <c r="D30" i="1"/>
  <c r="D11" i="1"/>
  <c r="D25" i="1"/>
  <c r="D16" i="1"/>
</calcChain>
</file>

<file path=xl/sharedStrings.xml><?xml version="1.0" encoding="utf-8"?>
<sst xmlns="http://schemas.openxmlformats.org/spreadsheetml/2006/main" count="3931" uniqueCount="350">
  <si>
    <t xml:space="preserve">Naziv Primatelja </t>
  </si>
  <si>
    <t>OIB primatelja</t>
  </si>
  <si>
    <t>Sjedište primatelja</t>
  </si>
  <si>
    <t>Način objave isplaćenog iznosa</t>
  </si>
  <si>
    <t>Vrsta rashoda i izdataka</t>
  </si>
  <si>
    <t>Kategorija 1</t>
  </si>
  <si>
    <t>INFORMACIJA O TROŠENJU SREDSTAVA ZA SIJEČANJ 2024. GODINE</t>
  </si>
  <si>
    <t>Osnovna škola dr.Jure Turića                  Miroslava Kraljevića 15 53 000 Gospić                OIB 81152039635</t>
  </si>
  <si>
    <t>Kategorija 2</t>
  </si>
  <si>
    <t xml:space="preserve">FINA-Financijska agencija </t>
  </si>
  <si>
    <t>Zagreb</t>
  </si>
  <si>
    <t>Ukupno:</t>
  </si>
  <si>
    <t>Vrkljan d.o.o.</t>
  </si>
  <si>
    <t>Gospić</t>
  </si>
  <si>
    <t xml:space="preserve">Ukupno : </t>
  </si>
  <si>
    <t>USLUGA d.o.o.</t>
  </si>
  <si>
    <t>Općinski sud u Gospiću</t>
  </si>
  <si>
    <t>KOMUNALAC d.o.o.</t>
  </si>
  <si>
    <t>Ukupno  :</t>
  </si>
  <si>
    <t>TOOLS4SCHOOLS d.o.o.</t>
  </si>
  <si>
    <t>AKD ZAŠTITA d.o.o.</t>
  </si>
  <si>
    <t>OTIS DIZALA d.o.o.</t>
  </si>
  <si>
    <t>HEP ELEKTRA D.O.O.</t>
  </si>
  <si>
    <t>LINDSTROM d.o.o.</t>
  </si>
  <si>
    <t>HP-Hrvatska pošta</t>
  </si>
  <si>
    <t>A1 Hrvatska d.o.o.</t>
  </si>
  <si>
    <t>ŠTAVLIĆ d.o.o.</t>
  </si>
  <si>
    <t>TUŠAK d.o.o.</t>
  </si>
  <si>
    <t>Offertisima</t>
  </si>
  <si>
    <t>Sv.Nedelja</t>
  </si>
  <si>
    <t>ZAGI, obrt za trgovinu</t>
  </si>
  <si>
    <t>Ledo plus d.o.o.</t>
  </si>
  <si>
    <t>Lička štrudla Briks d.o.o.</t>
  </si>
  <si>
    <t>CROATIA OSIGURANJE d.d.</t>
  </si>
  <si>
    <t>Ukupno za siječanj 2024.</t>
  </si>
  <si>
    <t>Vindija d.d.</t>
  </si>
  <si>
    <t>Varaždin</t>
  </si>
  <si>
    <t>Regata d.o.o.</t>
  </si>
  <si>
    <t>Otočac</t>
  </si>
  <si>
    <t>HPB d.d.</t>
  </si>
  <si>
    <t>3431 Bankarske usluge i usluge platnog prometa</t>
  </si>
  <si>
    <t>3221 Uredski materijal i ostali materijalni rashodi</t>
  </si>
  <si>
    <t>3222 Materijal i sirovine</t>
  </si>
  <si>
    <t>3234 Komunalne usluge</t>
  </si>
  <si>
    <t>3299 Ostali nespomenuti rashodi poslovanja</t>
  </si>
  <si>
    <t>3238 Računalne usluge</t>
  </si>
  <si>
    <t>HRVATSKI TELEKOM D.D.</t>
  </si>
  <si>
    <t>3231 Usluge telefona, pošte i prijevoza</t>
  </si>
  <si>
    <t>3232 Usluge tekućeg i inv.održavanja</t>
  </si>
  <si>
    <t>3223 Energija</t>
  </si>
  <si>
    <t>3292 Premije osiguranja</t>
  </si>
  <si>
    <t>3111 Plaće za redovan rad</t>
  </si>
  <si>
    <t>3132 Doprinos za obvezno zdravstveno osiguranje</t>
  </si>
  <si>
    <t>3121 Ostali rashodi za zaposlene</t>
  </si>
  <si>
    <t>3212 Naknade za prijevoz, za rad na terenu i dovojeni život</t>
  </si>
  <si>
    <t>3299 Ostali nespomenuti rashodi za zasposlene</t>
  </si>
  <si>
    <r>
      <rPr>
        <b/>
        <sz val="14"/>
        <color theme="1"/>
        <rFont val="Calibri"/>
        <family val="2"/>
        <charset val="238"/>
        <scheme val="minor"/>
      </rPr>
      <t>Ukupno za siječanj 2024</t>
    </r>
    <r>
      <rPr>
        <sz val="14"/>
        <color theme="1"/>
        <rFont val="Calibri"/>
        <family val="2"/>
        <charset val="238"/>
        <scheme val="minor"/>
      </rPr>
      <t>.</t>
    </r>
  </si>
  <si>
    <t>Osnovna škola dr.Jure Turića                  Miroslava Kraljevića 15            53 000 Gospić                       OIB 81152039635</t>
  </si>
  <si>
    <t>3114 Plaće za posebne uvjete rada</t>
  </si>
  <si>
    <t>3113 Plaće za prekovremeni rad</t>
  </si>
  <si>
    <t>INFORMACIJA O TROŠENJU SREDSTAVA ZA VELJAČU 2024. GODINE</t>
  </si>
  <si>
    <t>Ukupno za veljaču 2024.</t>
  </si>
  <si>
    <r>
      <rPr>
        <b/>
        <sz val="14"/>
        <color theme="1"/>
        <rFont val="Calibri"/>
        <family val="2"/>
        <charset val="238"/>
        <scheme val="minor"/>
      </rPr>
      <t>Ukupno za veljaču 2024</t>
    </r>
    <r>
      <rPr>
        <sz val="14"/>
        <color theme="1"/>
        <rFont val="Calibri"/>
        <family val="2"/>
        <charset val="238"/>
        <scheme val="minor"/>
      </rPr>
      <t>.</t>
    </r>
  </si>
  <si>
    <t>Creative solutions d.o.o.</t>
  </si>
  <si>
    <t>DOBROTVORNO PODUPIRAJUĆE "DRUŠTVO SVETI IVAN PAVAO II" OŠTARIJE</t>
  </si>
  <si>
    <t>Mali muzički atelje</t>
  </si>
  <si>
    <t>Samobor</t>
  </si>
  <si>
    <t>Klaonica Cesarica</t>
  </si>
  <si>
    <t>Karlobag</t>
  </si>
  <si>
    <t>HUROŠ</t>
  </si>
  <si>
    <t>3294 Članarine</t>
  </si>
  <si>
    <t>Zavod za hitnu medicinu LSŽ</t>
  </si>
  <si>
    <t xml:space="preserve">HZOŠ </t>
  </si>
  <si>
    <t>BRODIĆ-PROMET</t>
  </si>
  <si>
    <t>ZU Ljekarna Švaljek</t>
  </si>
  <si>
    <t>Marija Bistrica</t>
  </si>
  <si>
    <t>Udruga računovođa i financijskih djelatnika Gospić</t>
  </si>
  <si>
    <t>3213 Stručno usavršavanje zaposlenika</t>
  </si>
  <si>
    <t>VATEL servisi d.o.o.</t>
  </si>
  <si>
    <t>Split</t>
  </si>
  <si>
    <t>Narodne novine d.d.</t>
  </si>
  <si>
    <t>Rijeka</t>
  </si>
  <si>
    <t>Hrvatsko matematičko društvo</t>
  </si>
  <si>
    <t>KOVAČIĆ KONZALTING D.O.O.</t>
  </si>
  <si>
    <t>Trogir</t>
  </si>
  <si>
    <t>GLOBAL HIPPO Italia</t>
  </si>
  <si>
    <t>Terni (Italy)</t>
  </si>
  <si>
    <t>OPG Marijan Brkljačić</t>
  </si>
  <si>
    <t xml:space="preserve">STROM, obrt </t>
  </si>
  <si>
    <t>OPG JELINIĆ</t>
  </si>
  <si>
    <t>ALCA ZAGREB d.o.o.</t>
  </si>
  <si>
    <t>EKO VEDRINE D.O.O.</t>
  </si>
  <si>
    <t>Podravka d.d.d</t>
  </si>
  <si>
    <t>Koprivnica</t>
  </si>
  <si>
    <t>OPG Tomaić Igor</t>
  </si>
  <si>
    <t>Krasno</t>
  </si>
  <si>
    <t>3237 Intelektualne i osobne usluge</t>
  </si>
  <si>
    <t>DRAKO MARČINKO</t>
  </si>
  <si>
    <r>
      <rPr>
        <b/>
        <sz val="14"/>
        <color theme="1"/>
        <rFont val="Calibri"/>
        <family val="2"/>
        <charset val="238"/>
        <scheme val="minor"/>
      </rPr>
      <t>Ukupno za ožujak 2024</t>
    </r>
    <r>
      <rPr>
        <sz val="14"/>
        <color theme="1"/>
        <rFont val="Calibri"/>
        <family val="2"/>
        <charset val="238"/>
        <scheme val="minor"/>
      </rPr>
      <t>.</t>
    </r>
  </si>
  <si>
    <t>INFORMACIJA O TROŠENJU SREDSTAVA ZA OŽUJAK 2024. GODINE</t>
  </si>
  <si>
    <t>Osnovna škola dr.Jure Turića                  Miroslava Kraljevića 15            53 000 Gospić                           OIB 81152039635</t>
  </si>
  <si>
    <t>Ukupno za ožujak 2024.</t>
  </si>
  <si>
    <t>3224 Materijal i dijelovi za tek.i invest.održavanje</t>
  </si>
  <si>
    <t>Hrvatsko geografsko društvo Zadar</t>
  </si>
  <si>
    <t>Zadar</t>
  </si>
  <si>
    <t>Grad Gospić</t>
  </si>
  <si>
    <t>INA d.d.</t>
  </si>
  <si>
    <t>Hrvački klub "Gospić"</t>
  </si>
  <si>
    <t>GŠ Josipa Hatzea</t>
  </si>
  <si>
    <t>Autotrans d.o.o.</t>
  </si>
  <si>
    <t xml:space="preserve">VELEBIT TOURS </t>
  </si>
  <si>
    <t>Donji Kosinj</t>
  </si>
  <si>
    <t>DUBROVNIK SUN  d.o.o.</t>
  </si>
  <si>
    <t>Dubrovnik</t>
  </si>
  <si>
    <t>3211 Službena putovanja</t>
  </si>
  <si>
    <t>ERG d.o.o.</t>
  </si>
  <si>
    <t>KREATIVA d.o.o.</t>
  </si>
  <si>
    <t>M.I. d.o.o.</t>
  </si>
  <si>
    <t xml:space="preserve">T.O.LUNA </t>
  </si>
  <si>
    <t>LISAC d.o.o.</t>
  </si>
  <si>
    <t>TERMOPROJEKT ŽELJKO BRLEK</t>
  </si>
  <si>
    <t>Kraljevec na Sutli</t>
  </si>
  <si>
    <t>Poljopromet d.o.o.</t>
  </si>
  <si>
    <t>Lički Osik</t>
  </si>
  <si>
    <t>Alfa atest d.o.o.</t>
  </si>
  <si>
    <t>INFORMACIJA O TROŠENJU SREDSTAVA ZA TRAVANJ 2024. GODINE</t>
  </si>
  <si>
    <r>
      <rPr>
        <b/>
        <sz val="14"/>
        <color theme="1"/>
        <rFont val="Calibri"/>
        <family val="2"/>
        <charset val="238"/>
        <scheme val="minor"/>
      </rPr>
      <t>Ukupno za travanj 2024</t>
    </r>
    <r>
      <rPr>
        <sz val="14"/>
        <color theme="1"/>
        <rFont val="Calibri"/>
        <family val="2"/>
        <charset val="238"/>
        <scheme val="minor"/>
      </rPr>
      <t>.</t>
    </r>
  </si>
  <si>
    <t>Ukupno za travanj 2024.</t>
  </si>
  <si>
    <t>KROMA</t>
  </si>
  <si>
    <t>Vertus d.o.o.</t>
  </si>
  <si>
    <t>Hrvatski savez učeničkih zadruga</t>
  </si>
  <si>
    <t>Divna d.o.o.</t>
  </si>
  <si>
    <t>Pula</t>
  </si>
  <si>
    <t>Zdravstvena ustanova ljekarna Pablo</t>
  </si>
  <si>
    <t>3227 Službena obuća</t>
  </si>
  <si>
    <t>F.M.I. d.o.o.</t>
  </si>
  <si>
    <t>HZOŠ</t>
  </si>
  <si>
    <t>Udruga Edukacijski inkubator</t>
  </si>
  <si>
    <t>Šibenik</t>
  </si>
  <si>
    <t>Lindstrom d.o.o.</t>
  </si>
  <si>
    <t>Naklada Slap d.o.o.</t>
  </si>
  <si>
    <t>Jastrebarsko</t>
  </si>
  <si>
    <t>MLADEN ZEBA</t>
  </si>
  <si>
    <t>Osnovna škola-UZ Vodarica Marta</t>
  </si>
  <si>
    <t>TRAMAX d.o.o.</t>
  </si>
  <si>
    <t>Muzej Like Gopić</t>
  </si>
  <si>
    <t>3230 Usluge telefona, pošte i prijevoza</t>
  </si>
  <si>
    <t>Toplice Sveti Martin d.d.</t>
  </si>
  <si>
    <t xml:space="preserve">Sveti Martin </t>
  </si>
  <si>
    <t>Hotel Medena</t>
  </si>
  <si>
    <t>Babeko j.d.o.o.</t>
  </si>
  <si>
    <t>MOZGAONICA</t>
  </si>
  <si>
    <t>EKO VEDRINE</t>
  </si>
  <si>
    <t>Medak</t>
  </si>
  <si>
    <t>Oprema MASTER d.o.o.</t>
  </si>
  <si>
    <t>3225 Sitni inventar</t>
  </si>
  <si>
    <t>JU NP Plitvička jezera</t>
  </si>
  <si>
    <t>VEGIUM</t>
  </si>
  <si>
    <t>Plitvička jezera</t>
  </si>
  <si>
    <t>JU PP Grabovača</t>
  </si>
  <si>
    <t>Perušić</t>
  </si>
  <si>
    <t>Zavod za javno zdravstvo LSŽ</t>
  </si>
  <si>
    <t>3236 Zdravstvene i veterinarske usluge</t>
  </si>
  <si>
    <t>EKLATA d.o.o.</t>
  </si>
  <si>
    <t>Zen specijaliteti</t>
  </si>
  <si>
    <t>Hostel Moving</t>
  </si>
  <si>
    <t>GO Žmegač Mario</t>
  </si>
  <si>
    <t>4226 Sportska i glazbena oprema</t>
  </si>
  <si>
    <t>PROACTIVA D.O.O.</t>
  </si>
  <si>
    <t xml:space="preserve">3211 Služebna putovanja </t>
  </si>
  <si>
    <t>INFORMACIJA O TROŠENJU SREDSTAVA ZA SVIBANJ 2024. GODINE</t>
  </si>
  <si>
    <t>Ukupno za svibanj 2024.</t>
  </si>
  <si>
    <r>
      <rPr>
        <b/>
        <sz val="14"/>
        <color theme="1"/>
        <rFont val="Calibri"/>
        <family val="2"/>
        <charset val="238"/>
        <scheme val="minor"/>
      </rPr>
      <t>Ukupno za svibanj 2024</t>
    </r>
    <r>
      <rPr>
        <sz val="14"/>
        <color theme="1"/>
        <rFont val="Calibri"/>
        <family val="2"/>
        <charset val="238"/>
        <scheme val="minor"/>
      </rPr>
      <t>.</t>
    </r>
  </si>
  <si>
    <t>Laktić d.o.o.</t>
  </si>
  <si>
    <t>JU AQUATIKA-slatkovodni akvarij</t>
  </si>
  <si>
    <t>Karlovac</t>
  </si>
  <si>
    <t>Centro Chitarristico Mauro Giuliani</t>
  </si>
  <si>
    <t>Italija</t>
  </si>
  <si>
    <t>3213 Stručno usavršavanje</t>
  </si>
  <si>
    <t>Specijalistička ordinacija medicine rada</t>
  </si>
  <si>
    <t>Hrvački klub Gospić</t>
  </si>
  <si>
    <t>Dom zdravlja Gospić</t>
  </si>
  <si>
    <t>O.M.SUPORT d.o.o.</t>
  </si>
  <si>
    <t>3239 Ostale nespomenute usluge</t>
  </si>
  <si>
    <t>Narodne Novine d.d.</t>
  </si>
  <si>
    <t>Servis harmonika Jugec</t>
  </si>
  <si>
    <t xml:space="preserve">POTOCKI PROMET </t>
  </si>
  <si>
    <t>ALFA ATEST d.o.o.</t>
  </si>
  <si>
    <t xml:space="preserve">STROM </t>
  </si>
  <si>
    <t xml:space="preserve">PIANOFORTE </t>
  </si>
  <si>
    <t>GLT-Gestione Locazioni Turistiche</t>
  </si>
  <si>
    <t>VELEBIT TOURS</t>
  </si>
  <si>
    <t>Kosinj</t>
  </si>
  <si>
    <t>3722 Prijevoz učenika</t>
  </si>
  <si>
    <t xml:space="preserve">LIČKA ŠTRUDLA BRIKS  </t>
  </si>
  <si>
    <t>OPG Brkljačić</t>
  </si>
  <si>
    <t>4223 Oprema za održavanje i zaštitu</t>
  </si>
  <si>
    <t>INFORMACIJA O TROŠENJU SREDSTAVA ZA LIPANJ 2024. GODINE</t>
  </si>
  <si>
    <r>
      <rPr>
        <b/>
        <sz val="14"/>
        <color theme="1"/>
        <rFont val="Calibri"/>
        <family val="2"/>
        <charset val="238"/>
        <scheme val="minor"/>
      </rPr>
      <t>Ukupno za lipanj 2024</t>
    </r>
    <r>
      <rPr>
        <sz val="14"/>
        <color theme="1"/>
        <rFont val="Calibri"/>
        <family val="2"/>
        <charset val="238"/>
        <scheme val="minor"/>
      </rPr>
      <t>.</t>
    </r>
  </si>
  <si>
    <t>Ukupno za lipanj 2024.</t>
  </si>
  <si>
    <t>Acrilika design</t>
  </si>
  <si>
    <t>Opticus IT d.o.o.</t>
  </si>
  <si>
    <t>Meridijani</t>
  </si>
  <si>
    <t>ZEKO TEKSTIL obrt</t>
  </si>
  <si>
    <t>WMD-obrt za web hosting</t>
  </si>
  <si>
    <t>Bjelovar</t>
  </si>
  <si>
    <t>F.M.I.d.o.o.</t>
  </si>
  <si>
    <t>T.O. Luna</t>
  </si>
  <si>
    <t>Školska knjiga d.d.</t>
  </si>
  <si>
    <t>AMD d.o.o.</t>
  </si>
  <si>
    <t>Agrovelebit d.o.o.</t>
  </si>
  <si>
    <t>Lovinac</t>
  </si>
  <si>
    <t>FODORA KOMERC</t>
  </si>
  <si>
    <t>Ardubotics d.o.o.</t>
  </si>
  <si>
    <t>Prijevoznički obrt Josip Knežević</t>
  </si>
  <si>
    <t>INFORMACIJA O TROŠENJU SREDSTAVA ZA SRPANJ 2024. GODINE</t>
  </si>
  <si>
    <r>
      <rPr>
        <b/>
        <sz val="14"/>
        <color theme="1"/>
        <rFont val="Calibri"/>
        <family val="2"/>
        <charset val="238"/>
        <scheme val="minor"/>
      </rPr>
      <t>Ukupno za srpanj 2024</t>
    </r>
    <r>
      <rPr>
        <sz val="14"/>
        <color theme="1"/>
        <rFont val="Calibri"/>
        <family val="2"/>
        <charset val="238"/>
        <scheme val="minor"/>
      </rPr>
      <t>.</t>
    </r>
  </si>
  <si>
    <t>Ukupno za srpanj 2024.</t>
  </si>
  <si>
    <t>ALFA KOMPJUTER USLUGE d.o.o.</t>
  </si>
  <si>
    <t>Turistička zajednica Grada Otočca</t>
  </si>
  <si>
    <t>3236 Zdravstveni pregledi</t>
  </si>
  <si>
    <t>Udruga računovođa i fin.djleatnika Gospić</t>
  </si>
  <si>
    <t>3213 Seminari, savjetovanje</t>
  </si>
  <si>
    <t>Školske novine d.o.o.</t>
  </si>
  <si>
    <t>LEDENI obrt</t>
  </si>
  <si>
    <t>Rajčić i Ribičić d.o.o.</t>
  </si>
  <si>
    <t>NK PARKETI vl.Nikola Kasumović</t>
  </si>
  <si>
    <t>N.S.B. d.o.o.</t>
  </si>
  <si>
    <t>3722 Sufinanciranje cijene prijevoza</t>
  </si>
  <si>
    <t>INFORMACIJA O TROŠENJU SREDSTAVA ZA KOLOVOZ 2024. GODINE</t>
  </si>
  <si>
    <r>
      <rPr>
        <b/>
        <sz val="14"/>
        <color theme="1"/>
        <rFont val="Calibri"/>
        <family val="2"/>
        <charset val="238"/>
        <scheme val="minor"/>
      </rPr>
      <t>Ukupno za kolovoz 2024</t>
    </r>
    <r>
      <rPr>
        <sz val="14"/>
        <color theme="1"/>
        <rFont val="Calibri"/>
        <family val="2"/>
        <charset val="238"/>
        <scheme val="minor"/>
      </rPr>
      <t>.</t>
    </r>
  </si>
  <si>
    <t>Ukupno za kolovoz 2024.</t>
  </si>
  <si>
    <t>Prijevoznik Ante Vranešić</t>
  </si>
  <si>
    <t>M.I. do.o.</t>
  </si>
  <si>
    <t>Salon bankarske opreme-Ozimec</t>
  </si>
  <si>
    <t>4221 Uredska oprema i namještaj</t>
  </si>
  <si>
    <t>INFORMACIJA O TROŠENJU SREDSTAVA ZA RUJAN 2024. GODINE</t>
  </si>
  <si>
    <r>
      <rPr>
        <b/>
        <sz val="14"/>
        <color theme="1"/>
        <rFont val="Calibri"/>
        <family val="2"/>
        <charset val="238"/>
        <scheme val="minor"/>
      </rPr>
      <t>Ukupno za rujan 2024</t>
    </r>
    <r>
      <rPr>
        <sz val="14"/>
        <color theme="1"/>
        <rFont val="Calibri"/>
        <family val="2"/>
        <charset val="238"/>
        <scheme val="minor"/>
      </rPr>
      <t>.</t>
    </r>
  </si>
  <si>
    <t>Ukupno za rujan 2024.</t>
  </si>
  <si>
    <t>3294 Članarine i norme</t>
  </si>
  <si>
    <t>LIBUSOFT CICOM d.o.o.</t>
  </si>
  <si>
    <t>Starčević, obrt za obradu metala</t>
  </si>
  <si>
    <t>Hotel Imperial</t>
  </si>
  <si>
    <t>Vodice</t>
  </si>
  <si>
    <t>HEMCO</t>
  </si>
  <si>
    <t>Đakovo</t>
  </si>
  <si>
    <t>MISS BEE FACTORY</t>
  </si>
  <si>
    <t>Kardian</t>
  </si>
  <si>
    <t>ACRILIKA DESIGN</t>
  </si>
  <si>
    <t>IVICA MILINKOVIĆ</t>
  </si>
  <si>
    <t>3239 Ostale usluge</t>
  </si>
  <si>
    <t>DUBROVNIK SUN d.o.o.</t>
  </si>
  <si>
    <t>CAESAREA d.o.o.</t>
  </si>
  <si>
    <t>Solin</t>
  </si>
  <si>
    <t>ADRIAVENT</t>
  </si>
  <si>
    <t>Spak trgovina</t>
  </si>
  <si>
    <t>GESIG HRVATSKA</t>
  </si>
  <si>
    <t>ASIĆ</t>
  </si>
  <si>
    <t>INFORMACIJA O TROŠENJU SREDSTAVA ZA LISTOPAD 2024. GODINE</t>
  </si>
  <si>
    <r>
      <rPr>
        <b/>
        <sz val="14"/>
        <color theme="1"/>
        <rFont val="Calibri"/>
        <family val="2"/>
        <charset val="238"/>
        <scheme val="minor"/>
      </rPr>
      <t>Ukupno za listopad 2024</t>
    </r>
    <r>
      <rPr>
        <sz val="14"/>
        <color theme="1"/>
        <rFont val="Calibri"/>
        <family val="2"/>
        <charset val="238"/>
        <scheme val="minor"/>
      </rPr>
      <t>.</t>
    </r>
  </si>
  <si>
    <t>Ukupno za listopad 2024.</t>
  </si>
  <si>
    <t>Sveučilište u Zadru</t>
  </si>
  <si>
    <t>NAKLADA KOSINJ d.o.o.</t>
  </si>
  <si>
    <t>Tušak d.o.o.</t>
  </si>
  <si>
    <t>SPAR HRVATSKA d.o.o.</t>
  </si>
  <si>
    <t>Udruga računovođa i fin.djelatnika Gospić</t>
  </si>
  <si>
    <t>SPORT VISION D.o</t>
  </si>
  <si>
    <t xml:space="preserve">HUROŠ </t>
  </si>
  <si>
    <t>PUČKO OTVORENO UČILIŠTE ZAGREB</t>
  </si>
  <si>
    <t>Enigmatski klub "božidar Vranicki"</t>
  </si>
  <si>
    <t>WMD-hosting</t>
  </si>
  <si>
    <t>Poslovni edukator d.o.o.</t>
  </si>
  <si>
    <t>Kaštel Sućurac</t>
  </si>
  <si>
    <t>INTERSPORT d.o.o.</t>
  </si>
  <si>
    <t>MRVICA M d.o.o.</t>
  </si>
  <si>
    <t>ILINIĆ, obrt za poporavak glazbala</t>
  </si>
  <si>
    <t>FERIVI &amp; CO</t>
  </si>
  <si>
    <t>Hotel Split d.d.</t>
  </si>
  <si>
    <t>Belina d.o.o.</t>
  </si>
  <si>
    <t>Krapinske toplice</t>
  </si>
  <si>
    <t>OPG Pavičić</t>
  </si>
  <si>
    <t>Smočnica</t>
  </si>
  <si>
    <t>Podravka d.d.</t>
  </si>
  <si>
    <t>STROM vl Milan Jovanović</t>
  </si>
  <si>
    <t>4241 Knjige</t>
  </si>
  <si>
    <t>INFORMACIJA O TROŠENJU SREDSTAVA ZA STUDENI 2024. GODINE</t>
  </si>
  <si>
    <r>
      <rPr>
        <b/>
        <sz val="14"/>
        <color theme="1"/>
        <rFont val="Calibri"/>
        <family val="2"/>
        <charset val="238"/>
        <scheme val="minor"/>
      </rPr>
      <t>Ukupno za studeni 2024</t>
    </r>
    <r>
      <rPr>
        <sz val="14"/>
        <color theme="1"/>
        <rFont val="Calibri"/>
        <family val="2"/>
        <charset val="238"/>
        <scheme val="minor"/>
      </rPr>
      <t>.</t>
    </r>
  </si>
  <si>
    <t>Ukupno za studeni 2024.</t>
  </si>
  <si>
    <t>OFFERTISSIMA</t>
  </si>
  <si>
    <t>HGSPOT Informatika d.o.o.</t>
  </si>
  <si>
    <t>OPG MIKI</t>
  </si>
  <si>
    <t>POINT d.o.o.</t>
  </si>
  <si>
    <t xml:space="preserve">A CLASSIC </t>
  </si>
  <si>
    <t>M.I.d.o.o.</t>
  </si>
  <si>
    <t>Alfa kompjuter usluge d.o.o.</t>
  </si>
  <si>
    <t>SPAK-trgovina d.o.o.</t>
  </si>
  <si>
    <t>TAPIKER</t>
  </si>
  <si>
    <t>27096844021</t>
  </si>
  <si>
    <t>Super audio d.o.o,.</t>
  </si>
  <si>
    <t xml:space="preserve">KOVAČIĆ KONZALTING </t>
  </si>
  <si>
    <t xml:space="preserve">HEMCO </t>
  </si>
  <si>
    <t>Nutko j.d.o.o.</t>
  </si>
  <si>
    <t>Donji Pustak</t>
  </si>
  <si>
    <t>GHIA SPORT d.o.o.</t>
  </si>
  <si>
    <t>Pazin</t>
  </si>
  <si>
    <t>3225 sitni inventar</t>
  </si>
  <si>
    <t>HOLMARK vl.Marko Holjak</t>
  </si>
  <si>
    <t>JVP Gospić</t>
  </si>
  <si>
    <t>ELEKTROKOVINA ADRIA d.o.o.</t>
  </si>
  <si>
    <t>OPG MARTINA KOLAČEVIĆ</t>
  </si>
  <si>
    <t xml:space="preserve">TERMOPROJEKT </t>
  </si>
  <si>
    <t>NK PARKETI</t>
  </si>
  <si>
    <t>Preušić</t>
  </si>
  <si>
    <t xml:space="preserve">INA d.d. </t>
  </si>
  <si>
    <t>PRIMAT LOGISTIKA d.o.o.</t>
  </si>
  <si>
    <t>INFORMACIJA O TROŠENJU SREDSTAVA ZA PROSINAC 2024. GODINE</t>
  </si>
  <si>
    <r>
      <rPr>
        <b/>
        <sz val="14"/>
        <color theme="1"/>
        <rFont val="Calibri"/>
        <family val="2"/>
        <charset val="238"/>
        <scheme val="minor"/>
      </rPr>
      <t>Ukupno za prosinac 2024</t>
    </r>
    <r>
      <rPr>
        <sz val="14"/>
        <color theme="1"/>
        <rFont val="Calibri"/>
        <family val="2"/>
        <charset val="238"/>
        <scheme val="minor"/>
      </rPr>
      <t>.</t>
    </r>
  </si>
  <si>
    <t>Ukupno za prosinac 2024.</t>
  </si>
  <si>
    <t xml:space="preserve">V.B.Z. </t>
  </si>
  <si>
    <t>CS DATA vl.Boris Lemić</t>
  </si>
  <si>
    <t>HRVATSKO GEOGRAFSKO DRUŠTVO</t>
  </si>
  <si>
    <t xml:space="preserve">MRVICA M </t>
  </si>
  <si>
    <t>ZADRUGA ARTIST-VITO</t>
  </si>
  <si>
    <t xml:space="preserve">Hrvatski pedagoški književni zbor </t>
  </si>
  <si>
    <t>Starčević obrt</t>
  </si>
  <si>
    <t xml:space="preserve">T.O. Luna </t>
  </si>
  <si>
    <t>BIOVIT d.o.o.</t>
  </si>
  <si>
    <t>UDRUGA LANAC KRETANJA</t>
  </si>
  <si>
    <t xml:space="preserve">RONIS </t>
  </si>
  <si>
    <t>Lički put j.d.o.o.</t>
  </si>
  <si>
    <t>Udruga računovođa Gospić</t>
  </si>
  <si>
    <t>Specijalistička oridnacija medicine rada</t>
  </si>
  <si>
    <t>RU VE</t>
  </si>
  <si>
    <t>Kardian d.o.o.</t>
  </si>
  <si>
    <t>17406113186</t>
  </si>
  <si>
    <t>KATARINA ZRINSKI d.o.o.</t>
  </si>
  <si>
    <t>ZELENGAJ d.o.o.</t>
  </si>
  <si>
    <t>ASTERJA PLUS d.o.o.</t>
  </si>
  <si>
    <t>91488726740</t>
  </si>
  <si>
    <t>ODVJETNIČKO DRUŠTVO</t>
  </si>
  <si>
    <t>ZU Ljekarne Švaljek</t>
  </si>
  <si>
    <t>VEGIUM d.o.o.</t>
  </si>
  <si>
    <t>OPREMA MASTER d.o.o.</t>
  </si>
  <si>
    <t>MOZAIK KNJIGA d.o.o.</t>
  </si>
  <si>
    <t>BAS, obrt vl.Biljana Bastalec</t>
  </si>
  <si>
    <t>Sesvete</t>
  </si>
  <si>
    <t>4226 Glazbeni instrument</t>
  </si>
  <si>
    <t>BRID D.O.O.</t>
  </si>
  <si>
    <t>4511 Dodatna ulaganja na građevinskim objektima</t>
  </si>
  <si>
    <t>Čakovec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</si>
</sst>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4D515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3" fillId="0" borderId="1" xfId="0" applyFont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horizontal="left"/>
    </xf>
    <xf numFmtId="2" fontId="0" fillId="0" borderId="1" xfId="0" applyNumberFormat="1" applyBorder="1"/>
    <xf numFmtId="2" fontId="0" fillId="3" borderId="1" xfId="0" applyNumberFormat="1" applyFill="1" applyBorder="1"/>
    <xf numFmtId="2" fontId="2" fillId="0" borderId="1" xfId="0" applyNumberFormat="1" applyFont="1" applyBorder="1"/>
    <xf numFmtId="0" fontId="0" fillId="0" borderId="1" xfId="0" applyBorder="1" applyAlignment="1">
      <alignment wrapText="1"/>
    </xf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/>
    <xf numFmtId="164" fontId="2" fillId="3" borderId="1" xfId="0" applyNumberFormat="1" applyFont="1" applyFill="1" applyBorder="1"/>
    <xf numFmtId="164" fontId="2" fillId="0" borderId="1" xfId="0" applyNumberFormat="1" applyFont="1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0" xfId="0" applyFont="1"/>
    <xf numFmtId="49" fontId="0" fillId="0" borderId="1" xfId="0" applyNumberFormat="1" applyBorder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2E47-1AC1-408C-8B0F-DBBD4172A395}">
  <dimension ref="A1:E72"/>
  <sheetViews>
    <sheetView topLeftCell="A26" workbookViewId="0">
      <selection activeCell="A54" sqref="A54:E54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2.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57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6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48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x14ac:dyDescent="0.2">
      <c r="A11" s="29" t="s">
        <v>11</v>
      </c>
      <c r="B11" s="30"/>
      <c r="C11" s="31"/>
      <c r="D11" s="12">
        <f>SUM(D9:D10)</f>
        <v>82.96</v>
      </c>
      <c r="E11" s="7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5.91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31.18</v>
      </c>
      <c r="E13" s="3" t="s">
        <v>41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53.02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313.3</v>
      </c>
      <c r="E15" s="3" t="s">
        <v>42</v>
      </c>
    </row>
    <row r="16" spans="1:5" x14ac:dyDescent="0.2">
      <c r="A16" s="29" t="s">
        <v>14</v>
      </c>
      <c r="B16" s="30"/>
      <c r="C16" s="31"/>
      <c r="D16" s="12">
        <f>SUM(D12:D15)</f>
        <v>403.41</v>
      </c>
      <c r="E16" s="7"/>
    </row>
    <row r="17" spans="1:5" x14ac:dyDescent="0.2">
      <c r="A17" s="3" t="s">
        <v>15</v>
      </c>
      <c r="B17" s="3">
        <v>90077579259</v>
      </c>
      <c r="C17" s="3" t="s">
        <v>13</v>
      </c>
      <c r="D17" s="11">
        <v>6.75</v>
      </c>
      <c r="E17" s="3" t="s">
        <v>43</v>
      </c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9.16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9.16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11.4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12.16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16.420000000000002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91.98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612.07000000000005</v>
      </c>
      <c r="E24" s="3" t="s">
        <v>43</v>
      </c>
    </row>
    <row r="25" spans="1:5" x14ac:dyDescent="0.2">
      <c r="A25" s="29" t="s">
        <v>14</v>
      </c>
      <c r="B25" s="30"/>
      <c r="C25" s="31"/>
      <c r="D25" s="12">
        <f>SUM(D17:D24)</f>
        <v>769.1</v>
      </c>
      <c r="E25" s="7"/>
    </row>
    <row r="26" spans="1:5" x14ac:dyDescent="0.2">
      <c r="A26" s="3" t="s">
        <v>16</v>
      </c>
      <c r="B26" s="3">
        <v>29608777564</v>
      </c>
      <c r="C26" s="3" t="s">
        <v>13</v>
      </c>
      <c r="D26" s="11">
        <v>16.59</v>
      </c>
      <c r="E26" s="3" t="s">
        <v>44</v>
      </c>
    </row>
    <row r="27" spans="1:5" x14ac:dyDescent="0.2">
      <c r="A27" s="29" t="s">
        <v>14</v>
      </c>
      <c r="B27" s="30"/>
      <c r="C27" s="31"/>
      <c r="D27" s="12">
        <v>16.59</v>
      </c>
      <c r="E27" s="7"/>
    </row>
    <row r="28" spans="1:5" x14ac:dyDescent="0.2">
      <c r="A28" s="3" t="s">
        <v>17</v>
      </c>
      <c r="B28" s="3">
        <v>64163074544</v>
      </c>
      <c r="C28" s="3" t="s">
        <v>13</v>
      </c>
      <c r="D28" s="11">
        <v>23.94</v>
      </c>
      <c r="E28" s="3" t="s">
        <v>43</v>
      </c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798.46</v>
      </c>
      <c r="E29" s="3" t="s">
        <v>43</v>
      </c>
    </row>
    <row r="30" spans="1:5" x14ac:dyDescent="0.2">
      <c r="A30" s="29" t="s">
        <v>18</v>
      </c>
      <c r="B30" s="30"/>
      <c r="C30" s="31"/>
      <c r="D30" s="12">
        <f>SUM(D28:D29)</f>
        <v>822.40000000000009</v>
      </c>
      <c r="E30" s="7"/>
    </row>
    <row r="31" spans="1:5" x14ac:dyDescent="0.2">
      <c r="A31" s="3" t="s">
        <v>19</v>
      </c>
      <c r="B31" s="3">
        <v>17847110267</v>
      </c>
      <c r="C31" s="3" t="s">
        <v>10</v>
      </c>
      <c r="D31" s="11">
        <v>25</v>
      </c>
      <c r="E31" s="3" t="s">
        <v>45</v>
      </c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x14ac:dyDescent="0.2">
      <c r="A33" s="29" t="s">
        <v>14</v>
      </c>
      <c r="B33" s="30"/>
      <c r="C33" s="31"/>
      <c r="D33" s="12">
        <f>SUM(D31:D32)</f>
        <v>96.38</v>
      </c>
      <c r="E33" s="7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x14ac:dyDescent="0.2">
      <c r="A35" s="29" t="s">
        <v>14</v>
      </c>
      <c r="B35" s="30"/>
      <c r="C35" s="31"/>
      <c r="D35" s="12">
        <v>26.54</v>
      </c>
      <c r="E35" s="7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x14ac:dyDescent="0.2">
      <c r="A37" s="29" t="s">
        <v>14</v>
      </c>
      <c r="B37" s="30"/>
      <c r="C37" s="31"/>
      <c r="D37" s="12">
        <v>31.53</v>
      </c>
      <c r="E37" s="7"/>
    </row>
    <row r="38" spans="1:5" x14ac:dyDescent="0.2">
      <c r="A38" s="3" t="s">
        <v>21</v>
      </c>
      <c r="B38" s="3">
        <v>76080865307</v>
      </c>
      <c r="C38" s="3" t="s">
        <v>10</v>
      </c>
      <c r="D38" s="11">
        <v>59.18</v>
      </c>
      <c r="E38" s="3" t="s">
        <v>48</v>
      </c>
    </row>
    <row r="39" spans="1:5" x14ac:dyDescent="0.2">
      <c r="A39" s="29" t="s">
        <v>14</v>
      </c>
      <c r="B39" s="30"/>
      <c r="C39" s="31"/>
      <c r="D39" s="12">
        <v>59.18</v>
      </c>
      <c r="E39" s="7"/>
    </row>
    <row r="40" spans="1:5" x14ac:dyDescent="0.2">
      <c r="A40" s="3" t="s">
        <v>22</v>
      </c>
      <c r="B40" s="3">
        <v>43965974818</v>
      </c>
      <c r="C40" s="3" t="s">
        <v>10</v>
      </c>
      <c r="D40" s="11">
        <v>76.77</v>
      </c>
      <c r="E40" s="3" t="s">
        <v>49</v>
      </c>
    </row>
    <row r="41" spans="1:5" x14ac:dyDescent="0.2">
      <c r="A41" s="3" t="s">
        <v>22</v>
      </c>
      <c r="B41" s="3">
        <v>43965974818</v>
      </c>
      <c r="C41" s="3" t="s">
        <v>10</v>
      </c>
      <c r="D41" s="11">
        <v>4061.58</v>
      </c>
      <c r="E41" s="3" t="s">
        <v>49</v>
      </c>
    </row>
    <row r="42" spans="1:5" x14ac:dyDescent="0.2">
      <c r="A42" s="29" t="s">
        <v>14</v>
      </c>
      <c r="B42" s="30"/>
      <c r="C42" s="31"/>
      <c r="D42" s="12">
        <f>SUM(D40:D41)</f>
        <v>4138.3500000000004</v>
      </c>
      <c r="E42" s="7"/>
    </row>
    <row r="43" spans="1:5" x14ac:dyDescent="0.2">
      <c r="A43" s="3" t="s">
        <v>23</v>
      </c>
      <c r="B43" s="3">
        <v>17796122877</v>
      </c>
      <c r="C43" s="3" t="s">
        <v>10</v>
      </c>
      <c r="D43" s="11">
        <v>78.3</v>
      </c>
      <c r="E43" s="3" t="s">
        <v>44</v>
      </c>
    </row>
    <row r="44" spans="1:5" x14ac:dyDescent="0.2">
      <c r="A44" s="29" t="s">
        <v>14</v>
      </c>
      <c r="B44" s="30"/>
      <c r="C44" s="31"/>
      <c r="D44" s="12">
        <v>78.3</v>
      </c>
      <c r="E44" s="7"/>
    </row>
    <row r="45" spans="1:5" x14ac:dyDescent="0.2">
      <c r="A45" s="3" t="s">
        <v>24</v>
      </c>
      <c r="B45" s="3">
        <v>87311810356</v>
      </c>
      <c r="C45" s="3" t="s">
        <v>10</v>
      </c>
      <c r="D45" s="11">
        <v>137.44</v>
      </c>
      <c r="E45" s="3" t="s">
        <v>47</v>
      </c>
    </row>
    <row r="46" spans="1:5" x14ac:dyDescent="0.2">
      <c r="A46" s="29" t="s">
        <v>14</v>
      </c>
      <c r="B46" s="30"/>
      <c r="C46" s="31"/>
      <c r="D46" s="12">
        <v>137.44</v>
      </c>
      <c r="E46" s="7"/>
    </row>
    <row r="47" spans="1:5" x14ac:dyDescent="0.2">
      <c r="A47" s="3" t="s">
        <v>25</v>
      </c>
      <c r="B47" s="3">
        <v>29524210204</v>
      </c>
      <c r="C47" s="3" t="s">
        <v>10</v>
      </c>
      <c r="D47" s="11">
        <v>163.68</v>
      </c>
      <c r="E47" s="3" t="s">
        <v>47</v>
      </c>
    </row>
    <row r="48" spans="1:5" x14ac:dyDescent="0.2">
      <c r="A48" s="3" t="s">
        <v>25</v>
      </c>
      <c r="B48" s="3">
        <v>29524210204</v>
      </c>
      <c r="C48" s="3" t="s">
        <v>10</v>
      </c>
      <c r="D48" s="11">
        <v>266.54000000000002</v>
      </c>
      <c r="E48" s="3" t="s">
        <v>47</v>
      </c>
    </row>
    <row r="49" spans="1:5" x14ac:dyDescent="0.2">
      <c r="A49" s="29" t="s">
        <v>14</v>
      </c>
      <c r="B49" s="30"/>
      <c r="C49" s="31"/>
      <c r="D49" s="12">
        <f>SUM(D47:D48)</f>
        <v>430.22</v>
      </c>
      <c r="E49" s="7"/>
    </row>
    <row r="50" spans="1:5" x14ac:dyDescent="0.2">
      <c r="A50" s="3" t="s">
        <v>26</v>
      </c>
      <c r="B50" s="3">
        <v>84466971703</v>
      </c>
      <c r="C50" s="3" t="s">
        <v>13</v>
      </c>
      <c r="D50" s="11">
        <v>211.25</v>
      </c>
      <c r="E50" s="3" t="s">
        <v>44</v>
      </c>
    </row>
    <row r="51" spans="1:5" x14ac:dyDescent="0.2">
      <c r="A51" s="29" t="s">
        <v>14</v>
      </c>
      <c r="B51" s="30"/>
      <c r="C51" s="31"/>
      <c r="D51" s="12">
        <v>211.25</v>
      </c>
      <c r="E51" s="7"/>
    </row>
    <row r="52" spans="1:5" x14ac:dyDescent="0.2">
      <c r="A52" s="3" t="s">
        <v>27</v>
      </c>
      <c r="B52" s="3">
        <v>75685610464</v>
      </c>
      <c r="C52" s="3" t="s">
        <v>13</v>
      </c>
      <c r="D52" s="11">
        <v>224.44</v>
      </c>
      <c r="E52" s="3" t="s">
        <v>42</v>
      </c>
    </row>
    <row r="53" spans="1:5" x14ac:dyDescent="0.2">
      <c r="A53" s="29" t="s">
        <v>14</v>
      </c>
      <c r="B53" s="30"/>
      <c r="C53" s="31"/>
      <c r="D53" s="12">
        <v>224.44</v>
      </c>
      <c r="E53" s="7"/>
    </row>
    <row r="54" spans="1:5" x14ac:dyDescent="0.2">
      <c r="A54" s="3" t="s">
        <v>28</v>
      </c>
      <c r="B54" s="3">
        <v>643859701</v>
      </c>
      <c r="C54" s="3" t="s">
        <v>29</v>
      </c>
      <c r="D54" s="11">
        <v>247.09</v>
      </c>
      <c r="E54" s="3" t="s">
        <v>41</v>
      </c>
    </row>
    <row r="55" spans="1:5" x14ac:dyDescent="0.2">
      <c r="A55" s="29" t="s">
        <v>14</v>
      </c>
      <c r="B55" s="30"/>
      <c r="C55" s="31"/>
      <c r="D55" s="12">
        <v>247.09</v>
      </c>
      <c r="E55" s="7"/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250.74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529.20000000000005</v>
      </c>
      <c r="E57" s="3" t="s">
        <v>42</v>
      </c>
    </row>
    <row r="58" spans="1:5" x14ac:dyDescent="0.2">
      <c r="A58" s="29" t="s">
        <v>14</v>
      </c>
      <c r="B58" s="30"/>
      <c r="C58" s="31"/>
      <c r="D58" s="12">
        <f>SUM(D56:D57)</f>
        <v>779.94</v>
      </c>
      <c r="E58" s="7"/>
    </row>
    <row r="59" spans="1:5" x14ac:dyDescent="0.2">
      <c r="A59" s="3" t="s">
        <v>31</v>
      </c>
      <c r="B59" s="3">
        <v>7179054100</v>
      </c>
      <c r="C59" s="3" t="s">
        <v>10</v>
      </c>
      <c r="D59" s="11">
        <v>291.13</v>
      </c>
      <c r="E59" s="3" t="s">
        <v>42</v>
      </c>
    </row>
    <row r="60" spans="1:5" x14ac:dyDescent="0.2">
      <c r="A60" s="29" t="s">
        <v>14</v>
      </c>
      <c r="B60" s="30"/>
      <c r="C60" s="31"/>
      <c r="D60" s="12">
        <v>291.13</v>
      </c>
      <c r="E60" s="7"/>
    </row>
    <row r="61" spans="1:5" x14ac:dyDescent="0.2">
      <c r="A61" s="3" t="s">
        <v>32</v>
      </c>
      <c r="B61" s="3">
        <v>63579906064</v>
      </c>
      <c r="C61" s="3" t="s">
        <v>13</v>
      </c>
      <c r="D61" s="11">
        <v>1210</v>
      </c>
      <c r="E61" s="3" t="s">
        <v>42</v>
      </c>
    </row>
    <row r="62" spans="1:5" x14ac:dyDescent="0.2">
      <c r="A62" s="29" t="s">
        <v>14</v>
      </c>
      <c r="B62" s="30"/>
      <c r="C62" s="31"/>
      <c r="D62" s="12">
        <v>1210</v>
      </c>
      <c r="E62" s="7"/>
    </row>
    <row r="63" spans="1:5" x14ac:dyDescent="0.2">
      <c r="A63" s="3" t="s">
        <v>33</v>
      </c>
      <c r="B63" s="3">
        <v>26187994862</v>
      </c>
      <c r="C63" s="3" t="s">
        <v>10</v>
      </c>
      <c r="D63" s="11">
        <v>1645.97</v>
      </c>
      <c r="E63" s="3" t="s">
        <v>50</v>
      </c>
    </row>
    <row r="64" spans="1:5" x14ac:dyDescent="0.2">
      <c r="A64" s="29" t="s">
        <v>14</v>
      </c>
      <c r="B64" s="30"/>
      <c r="C64" s="31"/>
      <c r="D64" s="12">
        <v>1645.97</v>
      </c>
      <c r="E64" s="7"/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153.84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666.09</v>
      </c>
      <c r="E66" s="3" t="s">
        <v>42</v>
      </c>
    </row>
    <row r="67" spans="1:5" x14ac:dyDescent="0.2">
      <c r="A67" s="29" t="s">
        <v>14</v>
      </c>
      <c r="B67" s="30"/>
      <c r="C67" s="31"/>
      <c r="D67" s="12">
        <f>SUM(D65:D66)</f>
        <v>819.93000000000006</v>
      </c>
      <c r="E67" s="7"/>
    </row>
    <row r="68" spans="1:5" x14ac:dyDescent="0.2">
      <c r="A68" s="3" t="s">
        <v>39</v>
      </c>
      <c r="B68" s="3">
        <v>87939104217</v>
      </c>
      <c r="C68" s="3" t="s">
        <v>10</v>
      </c>
      <c r="D68" s="11">
        <v>161.49</v>
      </c>
      <c r="E68" s="3" t="s">
        <v>40</v>
      </c>
    </row>
    <row r="69" spans="1:5" x14ac:dyDescent="0.2">
      <c r="A69" s="4"/>
      <c r="B69" s="5"/>
      <c r="C69" s="6"/>
      <c r="D69" s="12">
        <v>161.49</v>
      </c>
      <c r="E69" s="7"/>
    </row>
    <row r="70" spans="1:5" x14ac:dyDescent="0.2">
      <c r="A70" s="3" t="s">
        <v>37</v>
      </c>
      <c r="B70" s="3">
        <v>43042344559</v>
      </c>
      <c r="C70" s="3" t="s">
        <v>38</v>
      </c>
      <c r="D70" s="11">
        <v>1224.56</v>
      </c>
      <c r="E70" s="3" t="s">
        <v>42</v>
      </c>
    </row>
    <row r="71" spans="1:5" x14ac:dyDescent="0.2">
      <c r="A71" s="29" t="s">
        <v>14</v>
      </c>
      <c r="B71" s="30"/>
      <c r="C71" s="31"/>
      <c r="D71" s="12">
        <v>1224.56</v>
      </c>
      <c r="E71" s="7"/>
    </row>
    <row r="72" spans="1:5" ht="25.5" customHeight="1" x14ac:dyDescent="0.25">
      <c r="A72" s="32" t="s">
        <v>34</v>
      </c>
      <c r="B72" s="33"/>
      <c r="C72" s="34"/>
      <c r="D72" s="13">
        <f>SUM(D71,D69,D67,D64,D62,D60,D58,D55,D53,D51,D49,D46,D44,D42,D39,D37,D35,D33,D30,D27,D25,D16,D11)</f>
        <v>13908.2</v>
      </c>
      <c r="E72" s="8"/>
    </row>
  </sheetData>
  <mergeCells count="25">
    <mergeCell ref="A67:C67"/>
    <mergeCell ref="A71:C71"/>
    <mergeCell ref="A72:C72"/>
    <mergeCell ref="A55:C55"/>
    <mergeCell ref="A58:C58"/>
    <mergeCell ref="A60:C60"/>
    <mergeCell ref="A62:C62"/>
    <mergeCell ref="A64:C64"/>
    <mergeCell ref="A53:C53"/>
    <mergeCell ref="A27:C27"/>
    <mergeCell ref="A30:C30"/>
    <mergeCell ref="A33:C33"/>
    <mergeCell ref="A35:C35"/>
    <mergeCell ref="A37:C37"/>
    <mergeCell ref="A39:C39"/>
    <mergeCell ref="A42:C42"/>
    <mergeCell ref="A44:C44"/>
    <mergeCell ref="A46:C46"/>
    <mergeCell ref="A49:C49"/>
    <mergeCell ref="A51:C51"/>
    <mergeCell ref="A2:A4"/>
    <mergeCell ref="B5:E6"/>
    <mergeCell ref="A11:C11"/>
    <mergeCell ref="A16:C16"/>
    <mergeCell ref="A25:C25"/>
  </mergeCells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044A0-1379-419D-9D55-B778E8F4148C}">
  <dimension ref="A1:E18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170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197062.39999999999</v>
      </c>
      <c r="B9" s="3" t="s">
        <v>51</v>
      </c>
    </row>
    <row r="10" spans="1:5" x14ac:dyDescent="0.2">
      <c r="A10" s="3">
        <v>1628.91</v>
      </c>
      <c r="B10" s="3" t="s">
        <v>59</v>
      </c>
    </row>
    <row r="11" spans="1:5" x14ac:dyDescent="0.2">
      <c r="A11" s="3">
        <v>1698.39</v>
      </c>
      <c r="B11" s="3" t="s">
        <v>58</v>
      </c>
    </row>
    <row r="12" spans="1:5" x14ac:dyDescent="0.2">
      <c r="A12" s="3">
        <v>32859.120000000003</v>
      </c>
      <c r="B12" s="3" t="s">
        <v>52</v>
      </c>
    </row>
    <row r="13" spans="1:5" x14ac:dyDescent="0.2">
      <c r="A13" s="3">
        <v>1324.32</v>
      </c>
      <c r="B13" s="3" t="s">
        <v>53</v>
      </c>
    </row>
    <row r="14" spans="1:5" x14ac:dyDescent="0.2">
      <c r="A14" s="3">
        <v>6396.54</v>
      </c>
      <c r="B14" s="3" t="s">
        <v>54</v>
      </c>
    </row>
    <row r="15" spans="1:5" x14ac:dyDescent="0.2">
      <c r="A15" s="3">
        <v>498.16</v>
      </c>
      <c r="B15" s="3" t="s">
        <v>96</v>
      </c>
    </row>
    <row r="16" spans="1:5" x14ac:dyDescent="0.2">
      <c r="A16" s="3">
        <v>2612.3000000000002</v>
      </c>
      <c r="B16" s="3" t="s">
        <v>169</v>
      </c>
    </row>
    <row r="17" spans="1:2" x14ac:dyDescent="0.2">
      <c r="A17" s="3">
        <v>635.12</v>
      </c>
      <c r="B17" s="3" t="s">
        <v>55</v>
      </c>
    </row>
    <row r="18" spans="1:2" ht="19" x14ac:dyDescent="0.25">
      <c r="A18" s="18">
        <f>SUM(A9:A17)</f>
        <v>244715.26</v>
      </c>
      <c r="B18" s="10" t="s">
        <v>172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628B-DCAC-46CA-AD37-551C859834A0}">
  <dimension ref="A1:E159"/>
  <sheetViews>
    <sheetView topLeftCell="A125" zoomScale="115" zoomScaleNormal="115" workbookViewId="0">
      <selection activeCell="A151" sqref="A151:E151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197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18.63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498.66</v>
      </c>
      <c r="E13" s="3" t="s">
        <v>42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22.36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30.6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649.46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80.55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121.21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250.83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307.13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342.65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1162.3599999999999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404.24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530.14</v>
      </c>
      <c r="E24" s="3" t="s">
        <v>102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616.95000000000005</v>
      </c>
      <c r="E25" s="3" t="s">
        <v>102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136.85</v>
      </c>
      <c r="E26" s="3" t="s">
        <v>102</v>
      </c>
    </row>
    <row r="27" spans="1:5" x14ac:dyDescent="0.2">
      <c r="A27" s="3" t="s">
        <v>12</v>
      </c>
      <c r="B27" s="3">
        <v>72313761076</v>
      </c>
      <c r="C27" s="3" t="s">
        <v>13</v>
      </c>
      <c r="D27" s="11">
        <v>10.11</v>
      </c>
      <c r="E27" s="3" t="s">
        <v>102</v>
      </c>
    </row>
    <row r="28" spans="1:5" x14ac:dyDescent="0.2">
      <c r="A28" s="3" t="s">
        <v>12</v>
      </c>
      <c r="B28" s="3">
        <v>72313761076</v>
      </c>
      <c r="C28" s="3" t="s">
        <v>13</v>
      </c>
      <c r="D28" s="11">
        <v>68.69</v>
      </c>
      <c r="E28" s="3" t="s">
        <v>102</v>
      </c>
    </row>
    <row r="29" spans="1:5" s="17" customFormat="1" x14ac:dyDescent="0.2">
      <c r="A29" s="36" t="s">
        <v>14</v>
      </c>
      <c r="B29" s="37"/>
      <c r="C29" s="38"/>
      <c r="D29" s="15">
        <f>SUM(D12:D28)</f>
        <v>5251.4199999999992</v>
      </c>
      <c r="E29" s="16"/>
    </row>
    <row r="30" spans="1:5" x14ac:dyDescent="0.2">
      <c r="A30" s="3" t="s">
        <v>109</v>
      </c>
      <c r="B30" s="3">
        <v>19819724166</v>
      </c>
      <c r="C30" s="3" t="s">
        <v>81</v>
      </c>
      <c r="D30" s="11">
        <v>1395</v>
      </c>
      <c r="E30" s="3" t="s">
        <v>44</v>
      </c>
    </row>
    <row r="31" spans="1:5" s="17" customFormat="1" x14ac:dyDescent="0.2">
      <c r="A31" s="36" t="s">
        <v>14</v>
      </c>
      <c r="B31" s="37"/>
      <c r="C31" s="38"/>
      <c r="D31" s="15">
        <f>SUM(D30:D30)</f>
        <v>1395</v>
      </c>
      <c r="E31" s="16"/>
    </row>
    <row r="32" spans="1:5" x14ac:dyDescent="0.2">
      <c r="A32" s="3" t="s">
        <v>17</v>
      </c>
      <c r="B32" s="3">
        <v>64163074544</v>
      </c>
      <c r="C32" s="3" t="s">
        <v>13</v>
      </c>
      <c r="D32" s="11">
        <v>25.38</v>
      </c>
      <c r="E32" s="3" t="s">
        <v>43</v>
      </c>
    </row>
    <row r="33" spans="1:5" x14ac:dyDescent="0.2">
      <c r="A33" s="3" t="s">
        <v>17</v>
      </c>
      <c r="B33" s="3">
        <v>64163074544</v>
      </c>
      <c r="C33" s="3" t="s">
        <v>13</v>
      </c>
      <c r="D33" s="11">
        <v>870.44</v>
      </c>
      <c r="E33" s="3" t="s">
        <v>43</v>
      </c>
    </row>
    <row r="34" spans="1:5" s="17" customFormat="1" x14ac:dyDescent="0.2">
      <c r="A34" s="36" t="s">
        <v>18</v>
      </c>
      <c r="B34" s="37"/>
      <c r="C34" s="38"/>
      <c r="D34" s="15">
        <f>SUM(D32:D33)</f>
        <v>895.82</v>
      </c>
      <c r="E34" s="16"/>
    </row>
    <row r="35" spans="1:5" x14ac:dyDescent="0.2">
      <c r="A35" s="3" t="s">
        <v>19</v>
      </c>
      <c r="B35" s="3">
        <v>17847110267</v>
      </c>
      <c r="C35" s="3" t="s">
        <v>10</v>
      </c>
      <c r="D35" s="11">
        <v>71.38</v>
      </c>
      <c r="E35" s="3" t="s">
        <v>45</v>
      </c>
    </row>
    <row r="36" spans="1:5" s="17" customFormat="1" x14ac:dyDescent="0.2">
      <c r="A36" s="36" t="s">
        <v>14</v>
      </c>
      <c r="B36" s="37"/>
      <c r="C36" s="38"/>
      <c r="D36" s="15">
        <f>SUM(D35)</f>
        <v>71.38</v>
      </c>
      <c r="E36" s="16"/>
    </row>
    <row r="37" spans="1:5" x14ac:dyDescent="0.2">
      <c r="A37" s="3" t="s">
        <v>46</v>
      </c>
      <c r="B37" s="3">
        <v>81793146560</v>
      </c>
      <c r="C37" s="3" t="s">
        <v>10</v>
      </c>
      <c r="D37" s="11">
        <v>26.54</v>
      </c>
      <c r="E37" s="3" t="s">
        <v>47</v>
      </c>
    </row>
    <row r="38" spans="1:5" s="17" customFormat="1" x14ac:dyDescent="0.2">
      <c r="A38" s="36" t="s">
        <v>14</v>
      </c>
      <c r="B38" s="37"/>
      <c r="C38" s="38"/>
      <c r="D38" s="15">
        <f>SUM(D37)</f>
        <v>26.54</v>
      </c>
      <c r="E38" s="16"/>
    </row>
    <row r="39" spans="1:5" s="17" customFormat="1" x14ac:dyDescent="0.2">
      <c r="A39" s="3" t="s">
        <v>20</v>
      </c>
      <c r="B39" s="3">
        <v>9253797076</v>
      </c>
      <c r="C39" s="3" t="s">
        <v>10</v>
      </c>
      <c r="D39" s="11">
        <v>31.53</v>
      </c>
      <c r="E39" s="3" t="s">
        <v>48</v>
      </c>
    </row>
    <row r="40" spans="1:5" s="17" customFormat="1" x14ac:dyDescent="0.2">
      <c r="A40" s="36" t="s">
        <v>14</v>
      </c>
      <c r="B40" s="37"/>
      <c r="C40" s="38"/>
      <c r="D40" s="15">
        <f>SUM(D39:D39)</f>
        <v>31.53</v>
      </c>
      <c r="E40" s="16"/>
    </row>
    <row r="41" spans="1:5" s="17" customFormat="1" x14ac:dyDescent="0.2">
      <c r="A41" s="3" t="s">
        <v>22</v>
      </c>
      <c r="B41" s="3">
        <v>43965974818</v>
      </c>
      <c r="C41" s="3" t="s">
        <v>10</v>
      </c>
      <c r="D41" s="11">
        <v>2923.98</v>
      </c>
      <c r="E41" s="3" t="s">
        <v>49</v>
      </c>
    </row>
    <row r="42" spans="1:5" s="17" customFormat="1" x14ac:dyDescent="0.2">
      <c r="A42" s="36" t="s">
        <v>14</v>
      </c>
      <c r="B42" s="37"/>
      <c r="C42" s="38"/>
      <c r="D42" s="15">
        <f>SUM(D41:D41)</f>
        <v>2923.98</v>
      </c>
      <c r="E42" s="16"/>
    </row>
    <row r="43" spans="1:5" x14ac:dyDescent="0.2">
      <c r="A43" s="3" t="s">
        <v>202</v>
      </c>
      <c r="B43" s="3">
        <v>93687324069</v>
      </c>
      <c r="C43" s="3" t="s">
        <v>66</v>
      </c>
      <c r="D43" s="11">
        <v>24.55</v>
      </c>
      <c r="E43" s="3" t="s">
        <v>41</v>
      </c>
    </row>
    <row r="44" spans="1:5" s="17" customFormat="1" x14ac:dyDescent="0.2">
      <c r="A44" s="36" t="s">
        <v>14</v>
      </c>
      <c r="B44" s="37"/>
      <c r="C44" s="38"/>
      <c r="D44" s="15">
        <f>SUM(D43)</f>
        <v>24.55</v>
      </c>
      <c r="E44" s="16"/>
    </row>
    <row r="45" spans="1:5" s="17" customFormat="1" x14ac:dyDescent="0.2">
      <c r="A45" s="3" t="s">
        <v>24</v>
      </c>
      <c r="B45" s="3">
        <v>87311810356</v>
      </c>
      <c r="C45" s="3" t="s">
        <v>10</v>
      </c>
      <c r="D45" s="11">
        <v>17.2</v>
      </c>
      <c r="E45" s="3" t="s">
        <v>146</v>
      </c>
    </row>
    <row r="46" spans="1:5" s="17" customFormat="1" x14ac:dyDescent="0.2">
      <c r="A46" s="3" t="s">
        <v>24</v>
      </c>
      <c r="B46" s="3">
        <v>87311810356</v>
      </c>
      <c r="C46" s="3" t="s">
        <v>10</v>
      </c>
      <c r="D46" s="11">
        <v>80.5</v>
      </c>
      <c r="E46" s="3" t="s">
        <v>146</v>
      </c>
    </row>
    <row r="47" spans="1:5" s="17" customFormat="1" x14ac:dyDescent="0.2">
      <c r="A47" s="36" t="s">
        <v>14</v>
      </c>
      <c r="B47" s="37"/>
      <c r="C47" s="38"/>
      <c r="D47" s="15">
        <f>SUM(D45:D46)</f>
        <v>97.7</v>
      </c>
      <c r="E47" s="16"/>
    </row>
    <row r="48" spans="1:5" x14ac:dyDescent="0.2">
      <c r="A48" s="3" t="s">
        <v>25</v>
      </c>
      <c r="B48" s="3">
        <v>29524210204</v>
      </c>
      <c r="C48" s="3" t="s">
        <v>10</v>
      </c>
      <c r="D48" s="11">
        <v>163.4</v>
      </c>
      <c r="E48" s="3" t="s">
        <v>47</v>
      </c>
    </row>
    <row r="49" spans="1:5" x14ac:dyDescent="0.2">
      <c r="A49" s="3" t="s">
        <v>25</v>
      </c>
      <c r="B49" s="3">
        <v>29524210204</v>
      </c>
      <c r="C49" s="3" t="s">
        <v>10</v>
      </c>
      <c r="D49" s="11">
        <v>278.13</v>
      </c>
      <c r="E49" s="3" t="s">
        <v>47</v>
      </c>
    </row>
    <row r="50" spans="1:5" s="17" customFormat="1" x14ac:dyDescent="0.2">
      <c r="A50" s="36" t="s">
        <v>14</v>
      </c>
      <c r="B50" s="37"/>
      <c r="C50" s="38"/>
      <c r="D50" s="15">
        <f>SUM(D48:D49)</f>
        <v>441.53</v>
      </c>
      <c r="E50" s="16"/>
    </row>
    <row r="51" spans="1:5" s="17" customFormat="1" ht="16" x14ac:dyDescent="0.2">
      <c r="A51" s="14" t="s">
        <v>106</v>
      </c>
      <c r="B51" s="3">
        <v>27759560625</v>
      </c>
      <c r="C51" s="3" t="s">
        <v>10</v>
      </c>
      <c r="D51" s="11">
        <v>17.32</v>
      </c>
      <c r="E51" s="3" t="s">
        <v>49</v>
      </c>
    </row>
    <row r="52" spans="1:5" s="17" customFormat="1" ht="16" x14ac:dyDescent="0.2">
      <c r="A52" s="14" t="s">
        <v>106</v>
      </c>
      <c r="B52" s="3">
        <v>27759560625</v>
      </c>
      <c r="C52" s="3" t="s">
        <v>10</v>
      </c>
      <c r="D52" s="11">
        <v>51.45</v>
      </c>
      <c r="E52" s="3" t="s">
        <v>49</v>
      </c>
    </row>
    <row r="53" spans="1:5" s="17" customFormat="1" ht="16" x14ac:dyDescent="0.2">
      <c r="A53" s="14" t="s">
        <v>106</v>
      </c>
      <c r="B53" s="3">
        <v>27759560625</v>
      </c>
      <c r="C53" s="3" t="s">
        <v>10</v>
      </c>
      <c r="D53" s="11">
        <v>17.54</v>
      </c>
      <c r="E53" s="3" t="s">
        <v>49</v>
      </c>
    </row>
    <row r="54" spans="1:5" s="17" customFormat="1" x14ac:dyDescent="0.2">
      <c r="A54" s="36" t="s">
        <v>14</v>
      </c>
      <c r="B54" s="37"/>
      <c r="C54" s="38"/>
      <c r="D54" s="15">
        <f>SUM(D51:D53)</f>
        <v>86.31</v>
      </c>
      <c r="E54" s="16"/>
    </row>
    <row r="55" spans="1:5" x14ac:dyDescent="0.2">
      <c r="A55" s="3" t="s">
        <v>203</v>
      </c>
      <c r="B55" s="3">
        <v>98726378746</v>
      </c>
      <c r="C55" s="3" t="s">
        <v>10</v>
      </c>
      <c r="D55" s="11">
        <v>26.1</v>
      </c>
      <c r="E55" s="3" t="s">
        <v>44</v>
      </c>
    </row>
    <row r="56" spans="1:5" s="17" customFormat="1" x14ac:dyDescent="0.2">
      <c r="A56" s="36" t="s">
        <v>14</v>
      </c>
      <c r="B56" s="37"/>
      <c r="C56" s="38"/>
      <c r="D56" s="15">
        <f>SUM(D55)</f>
        <v>26.1</v>
      </c>
      <c r="E56" s="16"/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207.9</v>
      </c>
      <c r="E57" s="3" t="s">
        <v>42</v>
      </c>
    </row>
    <row r="58" spans="1:5" x14ac:dyDescent="0.2">
      <c r="A58" s="3" t="s">
        <v>30</v>
      </c>
      <c r="B58" s="3">
        <v>33109139850</v>
      </c>
      <c r="C58" s="3" t="s">
        <v>13</v>
      </c>
      <c r="D58" s="11">
        <v>226.8</v>
      </c>
      <c r="E58" s="3" t="s">
        <v>42</v>
      </c>
    </row>
    <row r="59" spans="1:5" x14ac:dyDescent="0.2">
      <c r="A59" s="3" t="s">
        <v>30</v>
      </c>
      <c r="B59" s="3">
        <v>33109139850</v>
      </c>
      <c r="C59" s="3" t="s">
        <v>13</v>
      </c>
      <c r="D59" s="11">
        <v>250.74</v>
      </c>
      <c r="E59" s="3" t="s">
        <v>42</v>
      </c>
    </row>
    <row r="60" spans="1:5" x14ac:dyDescent="0.2">
      <c r="A60" s="3" t="s">
        <v>30</v>
      </c>
      <c r="B60" s="3">
        <v>33109139850</v>
      </c>
      <c r="C60" s="3" t="s">
        <v>13</v>
      </c>
      <c r="D60" s="11">
        <v>502.74</v>
      </c>
      <c r="E60" s="3" t="s">
        <v>42</v>
      </c>
    </row>
    <row r="61" spans="1:5" s="17" customFormat="1" x14ac:dyDescent="0.2">
      <c r="A61" s="36" t="s">
        <v>14</v>
      </c>
      <c r="B61" s="37"/>
      <c r="C61" s="38"/>
      <c r="D61" s="15">
        <f>SUM(D57:D60)</f>
        <v>1188.18</v>
      </c>
      <c r="E61" s="16"/>
    </row>
    <row r="62" spans="1:5" s="17" customFormat="1" x14ac:dyDescent="0.2">
      <c r="A62" s="3" t="s">
        <v>31</v>
      </c>
      <c r="B62" s="3">
        <v>7179054100</v>
      </c>
      <c r="C62" s="3" t="s">
        <v>10</v>
      </c>
      <c r="D62" s="11">
        <v>37.25</v>
      </c>
      <c r="E62" s="3" t="s">
        <v>42</v>
      </c>
    </row>
    <row r="63" spans="1:5" s="17" customFormat="1" x14ac:dyDescent="0.2">
      <c r="A63" s="3" t="s">
        <v>31</v>
      </c>
      <c r="B63" s="3">
        <v>7179054100</v>
      </c>
      <c r="C63" s="3" t="s">
        <v>10</v>
      </c>
      <c r="D63" s="11">
        <v>1983.6</v>
      </c>
      <c r="E63" s="3" t="s">
        <v>42</v>
      </c>
    </row>
    <row r="64" spans="1:5" s="17" customFormat="1" x14ac:dyDescent="0.2">
      <c r="A64" s="3" t="s">
        <v>31</v>
      </c>
      <c r="B64" s="3">
        <v>7179054100</v>
      </c>
      <c r="C64" s="3" t="s">
        <v>10</v>
      </c>
      <c r="D64" s="11">
        <v>410.38</v>
      </c>
      <c r="E64" s="3" t="s">
        <v>42</v>
      </c>
    </row>
    <row r="65" spans="1:5" s="17" customFormat="1" x14ac:dyDescent="0.2">
      <c r="A65" s="36" t="s">
        <v>14</v>
      </c>
      <c r="B65" s="37"/>
      <c r="C65" s="38"/>
      <c r="D65" s="15">
        <f>SUM(D62:D64)</f>
        <v>2431.23</v>
      </c>
      <c r="E65" s="16"/>
    </row>
    <row r="66" spans="1:5" x14ac:dyDescent="0.2">
      <c r="A66" s="3" t="s">
        <v>63</v>
      </c>
      <c r="B66" s="3">
        <v>69523788448</v>
      </c>
      <c r="C66" s="3" t="s">
        <v>10</v>
      </c>
      <c r="D66" s="11">
        <v>24.89</v>
      </c>
      <c r="E66" s="3" t="s">
        <v>44</v>
      </c>
    </row>
    <row r="67" spans="1:5" s="17" customFormat="1" x14ac:dyDescent="0.2">
      <c r="A67" s="36" t="s">
        <v>14</v>
      </c>
      <c r="B67" s="37"/>
      <c r="C67" s="38"/>
      <c r="D67" s="15">
        <f>SUM(D66)</f>
        <v>24.89</v>
      </c>
      <c r="E67" s="16"/>
    </row>
    <row r="68" spans="1:5" x14ac:dyDescent="0.2">
      <c r="A68" s="3" t="s">
        <v>35</v>
      </c>
      <c r="B68" s="3">
        <v>44138062462</v>
      </c>
      <c r="C68" s="3" t="s">
        <v>36</v>
      </c>
      <c r="D68" s="11">
        <v>253.51</v>
      </c>
      <c r="E68" s="3" t="s">
        <v>42</v>
      </c>
    </row>
    <row r="69" spans="1:5" x14ac:dyDescent="0.2">
      <c r="A69" s="3" t="s">
        <v>35</v>
      </c>
      <c r="B69" s="3">
        <v>44138062462</v>
      </c>
      <c r="C69" s="3" t="s">
        <v>36</v>
      </c>
      <c r="D69" s="11">
        <v>288.24</v>
      </c>
      <c r="E69" s="3" t="s">
        <v>42</v>
      </c>
    </row>
    <row r="70" spans="1:5" x14ac:dyDescent="0.2">
      <c r="A70" s="3" t="s">
        <v>35</v>
      </c>
      <c r="B70" s="3">
        <v>44138062462</v>
      </c>
      <c r="C70" s="3" t="s">
        <v>36</v>
      </c>
      <c r="D70" s="11">
        <v>352.45</v>
      </c>
      <c r="E70" s="3" t="s">
        <v>42</v>
      </c>
    </row>
    <row r="71" spans="1:5" x14ac:dyDescent="0.2">
      <c r="A71" s="3" t="s">
        <v>35</v>
      </c>
      <c r="B71" s="3">
        <v>44138062462</v>
      </c>
      <c r="C71" s="3" t="s">
        <v>36</v>
      </c>
      <c r="D71" s="11">
        <v>436.02</v>
      </c>
      <c r="E71" s="3" t="s">
        <v>42</v>
      </c>
    </row>
    <row r="72" spans="1:5" x14ac:dyDescent="0.2">
      <c r="A72" s="3" t="s">
        <v>35</v>
      </c>
      <c r="B72" s="3">
        <v>44138062462</v>
      </c>
      <c r="C72" s="3" t="s">
        <v>36</v>
      </c>
      <c r="D72" s="11">
        <v>660.8</v>
      </c>
      <c r="E72" s="3" t="s">
        <v>42</v>
      </c>
    </row>
    <row r="73" spans="1:5" x14ac:dyDescent="0.2">
      <c r="A73" s="3" t="s">
        <v>35</v>
      </c>
      <c r="B73" s="3">
        <v>44138062462</v>
      </c>
      <c r="C73" s="3" t="s">
        <v>36</v>
      </c>
      <c r="D73" s="11">
        <v>459.63</v>
      </c>
      <c r="E73" s="3" t="s">
        <v>42</v>
      </c>
    </row>
    <row r="74" spans="1:5" x14ac:dyDescent="0.2">
      <c r="A74" s="3" t="s">
        <v>35</v>
      </c>
      <c r="B74" s="3">
        <v>44138062462</v>
      </c>
      <c r="C74" s="3" t="s">
        <v>36</v>
      </c>
      <c r="D74" s="11">
        <v>993.87</v>
      </c>
      <c r="E74" s="3" t="s">
        <v>42</v>
      </c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757.8</v>
      </c>
      <c r="E75" s="3" t="s">
        <v>42</v>
      </c>
    </row>
    <row r="76" spans="1:5" x14ac:dyDescent="0.2">
      <c r="A76" s="3" t="s">
        <v>35</v>
      </c>
      <c r="B76" s="3">
        <v>44138062462</v>
      </c>
      <c r="C76" s="3" t="s">
        <v>36</v>
      </c>
      <c r="D76" s="11">
        <v>383.17</v>
      </c>
      <c r="E76" s="3" t="s">
        <v>42</v>
      </c>
    </row>
    <row r="77" spans="1:5" x14ac:dyDescent="0.2">
      <c r="A77" s="3" t="s">
        <v>35</v>
      </c>
      <c r="B77" s="3">
        <v>44138062462</v>
      </c>
      <c r="C77" s="3" t="s">
        <v>36</v>
      </c>
      <c r="D77" s="11">
        <v>424.94</v>
      </c>
      <c r="E77" s="3" t="s">
        <v>42</v>
      </c>
    </row>
    <row r="78" spans="1:5" x14ac:dyDescent="0.2">
      <c r="A78" s="3" t="s">
        <v>35</v>
      </c>
      <c r="B78" s="3">
        <v>44138062462</v>
      </c>
      <c r="C78" s="3" t="s">
        <v>36</v>
      </c>
      <c r="D78" s="11">
        <v>503.29</v>
      </c>
      <c r="E78" s="3" t="s">
        <v>42</v>
      </c>
    </row>
    <row r="79" spans="1:5" x14ac:dyDescent="0.2">
      <c r="A79" s="3" t="s">
        <v>35</v>
      </c>
      <c r="B79" s="3">
        <v>44138062462</v>
      </c>
      <c r="C79" s="3" t="s">
        <v>36</v>
      </c>
      <c r="D79" s="11">
        <v>414.54</v>
      </c>
      <c r="E79" s="3" t="s">
        <v>42</v>
      </c>
    </row>
    <row r="80" spans="1:5" x14ac:dyDescent="0.2">
      <c r="A80" s="3" t="s">
        <v>35</v>
      </c>
      <c r="B80" s="3">
        <v>44138062462</v>
      </c>
      <c r="C80" s="3" t="s">
        <v>36</v>
      </c>
      <c r="D80" s="11">
        <v>388.8</v>
      </c>
      <c r="E80" s="3" t="s">
        <v>42</v>
      </c>
    </row>
    <row r="81" spans="1:5" s="17" customFormat="1" x14ac:dyDescent="0.2">
      <c r="A81" s="36" t="s">
        <v>14</v>
      </c>
      <c r="B81" s="37"/>
      <c r="C81" s="38"/>
      <c r="D81" s="15">
        <f>SUM(D68:D80)</f>
        <v>6317.0599999999995</v>
      </c>
      <c r="E81" s="16"/>
    </row>
    <row r="82" spans="1:5" x14ac:dyDescent="0.2">
      <c r="A82" s="3" t="s">
        <v>39</v>
      </c>
      <c r="B82" s="3">
        <v>87939104217</v>
      </c>
      <c r="C82" s="3" t="s">
        <v>10</v>
      </c>
      <c r="D82" s="11">
        <v>134.33000000000001</v>
      </c>
      <c r="E82" s="3" t="s">
        <v>40</v>
      </c>
    </row>
    <row r="83" spans="1:5" s="17" customFormat="1" x14ac:dyDescent="0.2">
      <c r="A83" s="36" t="s">
        <v>14</v>
      </c>
      <c r="B83" s="37"/>
      <c r="C83" s="38"/>
      <c r="D83" s="15">
        <f>SUM(D82)</f>
        <v>134.33000000000001</v>
      </c>
      <c r="E83" s="16"/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238.95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278.60000000000002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318.39999999999998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791.55</v>
      </c>
      <c r="E87" s="3" t="s">
        <v>42</v>
      </c>
    </row>
    <row r="88" spans="1:5" x14ac:dyDescent="0.2">
      <c r="A88" s="3" t="s">
        <v>67</v>
      </c>
      <c r="B88" s="3">
        <v>29454869184</v>
      </c>
      <c r="C88" s="3" t="s">
        <v>68</v>
      </c>
      <c r="D88" s="11">
        <v>358.2</v>
      </c>
      <c r="E88" s="3" t="s">
        <v>42</v>
      </c>
    </row>
    <row r="89" spans="1:5" x14ac:dyDescent="0.2">
      <c r="A89" s="3" t="s">
        <v>67</v>
      </c>
      <c r="B89" s="3">
        <v>29454869184</v>
      </c>
      <c r="C89" s="3" t="s">
        <v>68</v>
      </c>
      <c r="D89" s="11">
        <v>765</v>
      </c>
      <c r="E89" s="3" t="s">
        <v>42</v>
      </c>
    </row>
    <row r="90" spans="1:5" x14ac:dyDescent="0.2">
      <c r="A90" s="3" t="s">
        <v>67</v>
      </c>
      <c r="B90" s="3">
        <v>29454869184</v>
      </c>
      <c r="C90" s="3" t="s">
        <v>68</v>
      </c>
      <c r="D90" s="11">
        <v>765</v>
      </c>
      <c r="E90" s="3" t="s">
        <v>42</v>
      </c>
    </row>
    <row r="91" spans="1:5" x14ac:dyDescent="0.2">
      <c r="A91" s="3" t="s">
        <v>67</v>
      </c>
      <c r="B91" s="3">
        <v>29454869184</v>
      </c>
      <c r="C91" s="3" t="s">
        <v>68</v>
      </c>
      <c r="D91" s="11">
        <v>358.2</v>
      </c>
      <c r="E91" s="3" t="s">
        <v>42</v>
      </c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358.2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398.2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437.8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438.2</v>
      </c>
      <c r="E95" s="3" t="s">
        <v>42</v>
      </c>
    </row>
    <row r="96" spans="1:5" x14ac:dyDescent="0.2">
      <c r="A96" s="36" t="s">
        <v>14</v>
      </c>
      <c r="B96" s="37"/>
      <c r="C96" s="38"/>
      <c r="D96" s="15">
        <f>SUM(D84:D95)</f>
        <v>5506.2999999999993</v>
      </c>
      <c r="E96" s="16"/>
    </row>
    <row r="97" spans="1:5" x14ac:dyDescent="0.2">
      <c r="A97" s="3" t="s">
        <v>116</v>
      </c>
      <c r="B97" s="3">
        <v>37351859504</v>
      </c>
      <c r="C97" s="3" t="s">
        <v>10</v>
      </c>
      <c r="D97" s="11">
        <v>205.63</v>
      </c>
      <c r="E97" s="3" t="s">
        <v>41</v>
      </c>
    </row>
    <row r="98" spans="1:5" s="17" customFormat="1" x14ac:dyDescent="0.2">
      <c r="A98" s="36" t="s">
        <v>14</v>
      </c>
      <c r="B98" s="37"/>
      <c r="C98" s="38"/>
      <c r="D98" s="15">
        <f>SUM(D97:D97)</f>
        <v>205.63</v>
      </c>
      <c r="E98" s="16"/>
    </row>
    <row r="99" spans="1:5" s="17" customFormat="1" x14ac:dyDescent="0.2">
      <c r="A99" s="3" t="s">
        <v>92</v>
      </c>
      <c r="B99" s="3">
        <v>18928523252</v>
      </c>
      <c r="C99" s="3" t="s">
        <v>93</v>
      </c>
      <c r="D99" s="11">
        <v>997.03</v>
      </c>
      <c r="E99" s="3" t="s">
        <v>42</v>
      </c>
    </row>
    <row r="100" spans="1:5" s="17" customFormat="1" x14ac:dyDescent="0.2">
      <c r="A100" s="3" t="s">
        <v>92</v>
      </c>
      <c r="B100" s="3">
        <v>18928523252</v>
      </c>
      <c r="C100" s="3" t="s">
        <v>93</v>
      </c>
      <c r="D100" s="11">
        <v>205.5</v>
      </c>
      <c r="E100" s="3" t="s">
        <v>42</v>
      </c>
    </row>
    <row r="101" spans="1:5" s="17" customFormat="1" ht="15.75" customHeight="1" x14ac:dyDescent="0.2">
      <c r="A101" s="36" t="s">
        <v>14</v>
      </c>
      <c r="B101" s="37"/>
      <c r="C101" s="38"/>
      <c r="D101" s="15">
        <f>SUM(D99:D100)</f>
        <v>1202.53</v>
      </c>
      <c r="E101" s="16"/>
    </row>
    <row r="102" spans="1:5" s="17" customFormat="1" ht="15.75" customHeight="1" x14ac:dyDescent="0.2">
      <c r="A102" s="3" t="s">
        <v>184</v>
      </c>
      <c r="B102" s="3">
        <v>64546066176</v>
      </c>
      <c r="C102" s="3" t="s">
        <v>81</v>
      </c>
      <c r="D102" s="11">
        <v>52.49</v>
      </c>
      <c r="E102" s="3" t="s">
        <v>41</v>
      </c>
    </row>
    <row r="103" spans="1:5" s="17" customFormat="1" ht="15.75" customHeight="1" x14ac:dyDescent="0.2">
      <c r="A103" s="3" t="s">
        <v>184</v>
      </c>
      <c r="B103" s="3">
        <v>64546066176</v>
      </c>
      <c r="C103" s="3" t="s">
        <v>81</v>
      </c>
      <c r="D103" s="11">
        <v>407.63</v>
      </c>
      <c r="E103" s="3" t="s">
        <v>41</v>
      </c>
    </row>
    <row r="104" spans="1:5" s="17" customFormat="1" ht="15.75" customHeight="1" x14ac:dyDescent="0.2">
      <c r="A104" s="36" t="s">
        <v>14</v>
      </c>
      <c r="B104" s="37"/>
      <c r="C104" s="38"/>
      <c r="D104" s="15">
        <f>SUM(D102:D103)</f>
        <v>460.12</v>
      </c>
      <c r="E104" s="16"/>
    </row>
    <row r="105" spans="1:5" x14ac:dyDescent="0.2">
      <c r="A105" s="3" t="s">
        <v>90</v>
      </c>
      <c r="B105" s="3">
        <v>58353015102</v>
      </c>
      <c r="C105" s="3" t="s">
        <v>10</v>
      </c>
      <c r="D105" s="11">
        <v>1015.11</v>
      </c>
      <c r="E105" s="3" t="s">
        <v>41</v>
      </c>
    </row>
    <row r="106" spans="1:5" s="17" customFormat="1" x14ac:dyDescent="0.2">
      <c r="A106" s="36" t="s">
        <v>14</v>
      </c>
      <c r="B106" s="37"/>
      <c r="C106" s="38"/>
      <c r="D106" s="15">
        <f>SUM(D105)</f>
        <v>1015.11</v>
      </c>
      <c r="E106" s="16"/>
    </row>
    <row r="107" spans="1:5" s="17" customFormat="1" x14ac:dyDescent="0.2">
      <c r="A107" s="3" t="s">
        <v>213</v>
      </c>
      <c r="B107" s="3">
        <v>34007088561</v>
      </c>
      <c r="C107" s="3" t="s">
        <v>10</v>
      </c>
      <c r="D107" s="11">
        <v>648.33000000000004</v>
      </c>
      <c r="E107" s="3" t="s">
        <v>44</v>
      </c>
    </row>
    <row r="108" spans="1:5" s="17" customFormat="1" x14ac:dyDescent="0.2">
      <c r="A108" s="36" t="s">
        <v>14</v>
      </c>
      <c r="B108" s="37"/>
      <c r="C108" s="38"/>
      <c r="D108" s="15">
        <f>SUM(D107)</f>
        <v>648.33000000000004</v>
      </c>
      <c r="E108" s="16"/>
    </row>
    <row r="109" spans="1:5" x14ac:dyDescent="0.2">
      <c r="A109" s="3" t="s">
        <v>16</v>
      </c>
      <c r="B109" s="3">
        <v>29608777564</v>
      </c>
      <c r="C109" s="3" t="s">
        <v>13</v>
      </c>
      <c r="D109" s="11">
        <v>49.48</v>
      </c>
      <c r="E109" s="3" t="s">
        <v>44</v>
      </c>
    </row>
    <row r="110" spans="1:5" s="17" customFormat="1" x14ac:dyDescent="0.2">
      <c r="A110" s="36" t="s">
        <v>14</v>
      </c>
      <c r="B110" s="37"/>
      <c r="C110" s="38"/>
      <c r="D110" s="15">
        <f>SUM(D109)</f>
        <v>49.48</v>
      </c>
      <c r="E110" s="16"/>
    </row>
    <row r="111" spans="1:5" s="17" customFormat="1" x14ac:dyDescent="0.2">
      <c r="A111" s="3" t="s">
        <v>122</v>
      </c>
      <c r="B111" s="3">
        <v>8446807015</v>
      </c>
      <c r="C111" s="3" t="s">
        <v>123</v>
      </c>
      <c r="D111" s="11">
        <v>556.5</v>
      </c>
      <c r="E111" s="3" t="s">
        <v>44</v>
      </c>
    </row>
    <row r="112" spans="1:5" x14ac:dyDescent="0.2">
      <c r="A112" s="3" t="s">
        <v>122</v>
      </c>
      <c r="B112" s="3">
        <v>8446807015</v>
      </c>
      <c r="C112" s="3" t="s">
        <v>123</v>
      </c>
      <c r="D112" s="11">
        <v>86.25</v>
      </c>
      <c r="E112" s="3" t="s">
        <v>44</v>
      </c>
    </row>
    <row r="113" spans="1:5" s="17" customFormat="1" x14ac:dyDescent="0.2">
      <c r="A113" s="36" t="s">
        <v>14</v>
      </c>
      <c r="B113" s="37"/>
      <c r="C113" s="38"/>
      <c r="D113" s="15">
        <f>SUM(D111:D112)</f>
        <v>642.75</v>
      </c>
      <c r="E113" s="16"/>
    </row>
    <row r="114" spans="1:5" x14ac:dyDescent="0.2">
      <c r="A114" s="3" t="s">
        <v>195</v>
      </c>
      <c r="B114" s="3">
        <v>17200778671</v>
      </c>
      <c r="C114" s="3" t="s">
        <v>13</v>
      </c>
      <c r="D114" s="11">
        <v>60</v>
      </c>
      <c r="E114" s="3" t="s">
        <v>42</v>
      </c>
    </row>
    <row r="115" spans="1:5" s="17" customFormat="1" x14ac:dyDescent="0.2">
      <c r="A115" s="36" t="s">
        <v>14</v>
      </c>
      <c r="B115" s="37"/>
      <c r="C115" s="38"/>
      <c r="D115" s="15">
        <f>SUM(D114)</f>
        <v>60</v>
      </c>
      <c r="E115" s="16"/>
    </row>
    <row r="116" spans="1:5" x14ac:dyDescent="0.2">
      <c r="A116" s="3" t="s">
        <v>180</v>
      </c>
      <c r="B116" s="3">
        <v>81468665691</v>
      </c>
      <c r="C116" s="3" t="s">
        <v>13</v>
      </c>
      <c r="D116" s="11">
        <v>60</v>
      </c>
      <c r="E116" s="3" t="s">
        <v>44</v>
      </c>
    </row>
    <row r="117" spans="1:5" s="17" customFormat="1" x14ac:dyDescent="0.2">
      <c r="A117" s="36" t="s">
        <v>14</v>
      </c>
      <c r="B117" s="37"/>
      <c r="C117" s="38"/>
      <c r="D117" s="15">
        <f>SUM(D116)</f>
        <v>60</v>
      </c>
      <c r="E117" s="16"/>
    </row>
    <row r="118" spans="1:5" x14ac:dyDescent="0.2">
      <c r="A118" s="3" t="s">
        <v>74</v>
      </c>
      <c r="B118" s="3">
        <v>55832250129</v>
      </c>
      <c r="C118" s="3" t="s">
        <v>75</v>
      </c>
      <c r="D118" s="11">
        <v>43.75</v>
      </c>
      <c r="E118" s="3" t="s">
        <v>44</v>
      </c>
    </row>
    <row r="119" spans="1:5" s="17" customFormat="1" x14ac:dyDescent="0.2">
      <c r="A119" s="36" t="s">
        <v>14</v>
      </c>
      <c r="B119" s="37"/>
      <c r="C119" s="38"/>
      <c r="D119" s="15">
        <f>SUM(D118)</f>
        <v>43.75</v>
      </c>
      <c r="E119" s="16"/>
    </row>
    <row r="120" spans="1:5" x14ac:dyDescent="0.2">
      <c r="A120" s="3" t="s">
        <v>27</v>
      </c>
      <c r="B120" s="3">
        <v>75685610464</v>
      </c>
      <c r="C120" s="3" t="s">
        <v>13</v>
      </c>
      <c r="D120" s="11">
        <v>300</v>
      </c>
      <c r="E120" s="3" t="s">
        <v>42</v>
      </c>
    </row>
    <row r="121" spans="1:5" s="17" customFormat="1" x14ac:dyDescent="0.2">
      <c r="A121" s="36" t="s">
        <v>14</v>
      </c>
      <c r="B121" s="37"/>
      <c r="C121" s="38"/>
      <c r="D121" s="15">
        <f>SUM(D120)</f>
        <v>300</v>
      </c>
      <c r="E121" s="16"/>
    </row>
    <row r="122" spans="1:5" x14ac:dyDescent="0.2">
      <c r="A122" s="3" t="s">
        <v>207</v>
      </c>
      <c r="B122" s="3">
        <v>23196116430</v>
      </c>
      <c r="C122" s="3" t="s">
        <v>13</v>
      </c>
      <c r="D122" s="11">
        <v>62</v>
      </c>
      <c r="E122" s="3" t="s">
        <v>44</v>
      </c>
    </row>
    <row r="123" spans="1:5" s="17" customFormat="1" ht="14.25" customHeight="1" x14ac:dyDescent="0.2">
      <c r="A123" s="36" t="s">
        <v>14</v>
      </c>
      <c r="B123" s="37"/>
      <c r="C123" s="38"/>
      <c r="D123" s="15">
        <f>SUM(D122)</f>
        <v>62</v>
      </c>
      <c r="E123" s="16"/>
    </row>
    <row r="124" spans="1:5" ht="16" x14ac:dyDescent="0.2">
      <c r="A124" s="14" t="s">
        <v>204</v>
      </c>
      <c r="B124" s="3">
        <v>50791193834</v>
      </c>
      <c r="C124" s="3" t="s">
        <v>205</v>
      </c>
      <c r="D124" s="11">
        <v>44.13</v>
      </c>
      <c r="E124" s="3" t="s">
        <v>48</v>
      </c>
    </row>
    <row r="125" spans="1:5" x14ac:dyDescent="0.2">
      <c r="A125" s="36" t="s">
        <v>14</v>
      </c>
      <c r="B125" s="37"/>
      <c r="C125" s="38"/>
      <c r="D125" s="15">
        <f>SUM(D124)</f>
        <v>44.13</v>
      </c>
      <c r="E125" s="16"/>
    </row>
    <row r="126" spans="1:5" ht="16" x14ac:dyDescent="0.2">
      <c r="A126" s="14" t="s">
        <v>214</v>
      </c>
      <c r="B126" s="3">
        <v>46407365136</v>
      </c>
      <c r="C126" s="3" t="s">
        <v>158</v>
      </c>
      <c r="D126" s="11">
        <v>1300</v>
      </c>
      <c r="E126" s="3" t="s">
        <v>44</v>
      </c>
    </row>
    <row r="127" spans="1:5" x14ac:dyDescent="0.2">
      <c r="A127" s="36" t="s">
        <v>14</v>
      </c>
      <c r="B127" s="37"/>
      <c r="C127" s="38"/>
      <c r="D127" s="15">
        <f>SUM(D126)</f>
        <v>1300</v>
      </c>
      <c r="E127" s="16"/>
    </row>
    <row r="128" spans="1:5" ht="16" x14ac:dyDescent="0.2">
      <c r="A128" s="14" t="s">
        <v>208</v>
      </c>
      <c r="B128" s="3">
        <v>38967655335</v>
      </c>
      <c r="C128" s="3" t="s">
        <v>13</v>
      </c>
      <c r="D128" s="11">
        <v>147.47</v>
      </c>
      <c r="E128" s="3" t="s">
        <v>41</v>
      </c>
    </row>
    <row r="129" spans="1:5" ht="16" x14ac:dyDescent="0.2">
      <c r="A129" s="14" t="s">
        <v>208</v>
      </c>
      <c r="B129" s="3">
        <v>38967655335</v>
      </c>
      <c r="C129" s="3" t="s">
        <v>13</v>
      </c>
      <c r="D129" s="11">
        <v>92.25</v>
      </c>
      <c r="E129" s="3" t="s">
        <v>44</v>
      </c>
    </row>
    <row r="130" spans="1:5" x14ac:dyDescent="0.2">
      <c r="A130" s="36" t="s">
        <v>14</v>
      </c>
      <c r="B130" s="37"/>
      <c r="C130" s="38"/>
      <c r="D130" s="15">
        <f>SUM(D128:D129)</f>
        <v>239.72</v>
      </c>
      <c r="E130" s="16"/>
    </row>
    <row r="131" spans="1:5" x14ac:dyDescent="0.2">
      <c r="A131" s="3" t="s">
        <v>94</v>
      </c>
      <c r="B131" s="3">
        <v>91483720885</v>
      </c>
      <c r="C131" s="3" t="s">
        <v>95</v>
      </c>
      <c r="D131" s="11">
        <v>595.01</v>
      </c>
      <c r="E131" s="3" t="s">
        <v>42</v>
      </c>
    </row>
    <row r="132" spans="1:5" x14ac:dyDescent="0.2">
      <c r="A132" s="3" t="s">
        <v>94</v>
      </c>
      <c r="B132" s="3">
        <v>91483720885</v>
      </c>
      <c r="C132" s="3" t="s">
        <v>95</v>
      </c>
      <c r="D132" s="11">
        <v>123.01</v>
      </c>
      <c r="E132" s="3" t="s">
        <v>42</v>
      </c>
    </row>
    <row r="133" spans="1:5" x14ac:dyDescent="0.2">
      <c r="A133" s="36" t="s">
        <v>14</v>
      </c>
      <c r="B133" s="37"/>
      <c r="C133" s="38"/>
      <c r="D133" s="15">
        <f>SUM(D131:D132)</f>
        <v>718.02</v>
      </c>
      <c r="E133" s="16"/>
    </row>
    <row r="134" spans="1:5" ht="16" x14ac:dyDescent="0.2">
      <c r="A134" s="14" t="s">
        <v>187</v>
      </c>
      <c r="B134" s="3">
        <v>3448022583</v>
      </c>
      <c r="C134" s="3" t="s">
        <v>79</v>
      </c>
      <c r="D134" s="11">
        <v>530</v>
      </c>
      <c r="E134" s="3" t="s">
        <v>48</v>
      </c>
    </row>
    <row r="135" spans="1:5" x14ac:dyDescent="0.2">
      <c r="A135" s="36" t="s">
        <v>14</v>
      </c>
      <c r="B135" s="37"/>
      <c r="C135" s="38"/>
      <c r="D135" s="15">
        <f>SUM(D134)</f>
        <v>530</v>
      </c>
      <c r="E135" s="16"/>
    </row>
    <row r="136" spans="1:5" ht="16" x14ac:dyDescent="0.2">
      <c r="A136" s="14" t="s">
        <v>117</v>
      </c>
      <c r="B136" s="3">
        <v>28674433096</v>
      </c>
      <c r="C136" s="3" t="s">
        <v>13</v>
      </c>
      <c r="D136" s="11">
        <v>215</v>
      </c>
      <c r="E136" s="3" t="s">
        <v>48</v>
      </c>
    </row>
    <row r="137" spans="1:5" ht="16" x14ac:dyDescent="0.2">
      <c r="A137" s="14" t="s">
        <v>117</v>
      </c>
      <c r="B137" s="3">
        <v>28674433096</v>
      </c>
      <c r="C137" s="3" t="s">
        <v>13</v>
      </c>
      <c r="D137" s="11">
        <v>190</v>
      </c>
      <c r="E137" s="3" t="s">
        <v>48</v>
      </c>
    </row>
    <row r="138" spans="1:5" x14ac:dyDescent="0.2">
      <c r="A138" s="36" t="s">
        <v>14</v>
      </c>
      <c r="B138" s="37"/>
      <c r="C138" s="38"/>
      <c r="D138" s="15">
        <f>SUM(D136:D137)</f>
        <v>405</v>
      </c>
      <c r="E138" s="16"/>
    </row>
    <row r="139" spans="1:5" ht="16" x14ac:dyDescent="0.2">
      <c r="A139" s="14" t="s">
        <v>201</v>
      </c>
      <c r="B139" s="3">
        <v>54482179263</v>
      </c>
      <c r="C139" s="3" t="s">
        <v>10</v>
      </c>
      <c r="D139" s="11">
        <v>16.23</v>
      </c>
      <c r="E139" s="3" t="s">
        <v>102</v>
      </c>
    </row>
    <row r="140" spans="1:5" x14ac:dyDescent="0.2">
      <c r="A140" s="36" t="s">
        <v>14</v>
      </c>
      <c r="B140" s="37"/>
      <c r="C140" s="38"/>
      <c r="D140" s="15">
        <f>SUM(D139)</f>
        <v>16.23</v>
      </c>
      <c r="E140" s="16"/>
    </row>
    <row r="141" spans="1:5" x14ac:dyDescent="0.2">
      <c r="A141" s="3" t="s">
        <v>78</v>
      </c>
      <c r="B141" s="3">
        <v>13797891015</v>
      </c>
      <c r="C141" s="3" t="s">
        <v>79</v>
      </c>
      <c r="D141" s="11">
        <v>87.5</v>
      </c>
      <c r="E141" s="3" t="s">
        <v>48</v>
      </c>
    </row>
    <row r="142" spans="1:5" s="17" customFormat="1" x14ac:dyDescent="0.2">
      <c r="A142" s="36" t="s">
        <v>14</v>
      </c>
      <c r="B142" s="37"/>
      <c r="C142" s="38"/>
      <c r="D142" s="15">
        <f>SUM(D141)</f>
        <v>87.5</v>
      </c>
      <c r="E142" s="16"/>
    </row>
    <row r="143" spans="1:5" s="17" customFormat="1" ht="16" x14ac:dyDescent="0.2">
      <c r="A143" s="14" t="s">
        <v>194</v>
      </c>
      <c r="B143" s="3">
        <v>63579906064</v>
      </c>
      <c r="C143" s="3" t="s">
        <v>13</v>
      </c>
      <c r="D143" s="11">
        <v>150</v>
      </c>
      <c r="E143" s="3" t="s">
        <v>42</v>
      </c>
    </row>
    <row r="144" spans="1:5" s="17" customFormat="1" x14ac:dyDescent="0.2">
      <c r="A144" s="36"/>
      <c r="B144" s="37"/>
      <c r="C144" s="38"/>
      <c r="D144" s="15">
        <f>SUM(D143)</f>
        <v>150</v>
      </c>
      <c r="E144" s="16"/>
    </row>
    <row r="145" spans="1:5" x14ac:dyDescent="0.2">
      <c r="A145" s="3" t="s">
        <v>212</v>
      </c>
      <c r="B145" s="3">
        <v>30338770748</v>
      </c>
      <c r="C145" s="3" t="s">
        <v>81</v>
      </c>
      <c r="D145" s="11">
        <v>524.98</v>
      </c>
      <c r="E145" s="3" t="s">
        <v>41</v>
      </c>
    </row>
    <row r="146" spans="1:5" x14ac:dyDescent="0.2">
      <c r="A146" s="36" t="s">
        <v>14</v>
      </c>
      <c r="B146" s="37"/>
      <c r="C146" s="38"/>
      <c r="D146" s="15">
        <f>SUM(D145:D145)</f>
        <v>524.98</v>
      </c>
      <c r="E146" s="16"/>
    </row>
    <row r="147" spans="1:5" x14ac:dyDescent="0.2">
      <c r="A147" s="3" t="s">
        <v>200</v>
      </c>
      <c r="B147" s="3">
        <v>43483539628</v>
      </c>
      <c r="C147" s="3" t="s">
        <v>13</v>
      </c>
      <c r="D147" s="11">
        <v>15.53</v>
      </c>
      <c r="E147" s="3" t="s">
        <v>44</v>
      </c>
    </row>
    <row r="148" spans="1:5" x14ac:dyDescent="0.2">
      <c r="A148" s="36" t="s">
        <v>14</v>
      </c>
      <c r="B148" s="37"/>
      <c r="C148" s="38"/>
      <c r="D148" s="15">
        <f>SUM(D147)</f>
        <v>15.53</v>
      </c>
      <c r="E148" s="16"/>
    </row>
    <row r="149" spans="1:5" x14ac:dyDescent="0.2">
      <c r="A149" s="3" t="s">
        <v>209</v>
      </c>
      <c r="B149" s="3">
        <v>58176437957</v>
      </c>
      <c r="C149" s="3" t="s">
        <v>13</v>
      </c>
      <c r="D149" s="11">
        <v>130</v>
      </c>
      <c r="E149" s="3" t="s">
        <v>44</v>
      </c>
    </row>
    <row r="150" spans="1:5" x14ac:dyDescent="0.2">
      <c r="A150" s="36" t="s">
        <v>14</v>
      </c>
      <c r="B150" s="37"/>
      <c r="C150" s="38"/>
      <c r="D150" s="15">
        <f>SUM(D149)</f>
        <v>130</v>
      </c>
      <c r="E150" s="16"/>
    </row>
    <row r="151" spans="1:5" x14ac:dyDescent="0.2">
      <c r="A151" s="3" t="s">
        <v>37</v>
      </c>
      <c r="B151" s="3">
        <v>43042344559</v>
      </c>
      <c r="C151" s="3" t="s">
        <v>38</v>
      </c>
      <c r="D151" s="11">
        <v>1372.25</v>
      </c>
      <c r="E151" s="3" t="s">
        <v>42</v>
      </c>
    </row>
    <row r="152" spans="1:5" x14ac:dyDescent="0.2">
      <c r="A152" s="36" t="s">
        <v>14</v>
      </c>
      <c r="B152" s="37"/>
      <c r="C152" s="38"/>
      <c r="D152" s="15">
        <f>SUM(D151)</f>
        <v>1372.25</v>
      </c>
      <c r="E152" s="16"/>
    </row>
    <row r="153" spans="1:5" x14ac:dyDescent="0.2">
      <c r="A153" s="3" t="s">
        <v>206</v>
      </c>
      <c r="B153" s="3">
        <v>405595789</v>
      </c>
      <c r="C153" s="3" t="s">
        <v>13</v>
      </c>
      <c r="D153" s="11">
        <v>44.18</v>
      </c>
      <c r="E153" s="3" t="s">
        <v>41</v>
      </c>
    </row>
    <row r="154" spans="1:5" x14ac:dyDescent="0.2">
      <c r="A154" s="36" t="s">
        <v>14</v>
      </c>
      <c r="B154" s="37"/>
      <c r="C154" s="38"/>
      <c r="D154" s="15">
        <f>SUM(D153)</f>
        <v>44.18</v>
      </c>
      <c r="E154" s="16"/>
    </row>
    <row r="155" spans="1:5" x14ac:dyDescent="0.2">
      <c r="A155" s="3" t="s">
        <v>210</v>
      </c>
      <c r="B155" s="3">
        <v>33174065710</v>
      </c>
      <c r="C155" s="3" t="s">
        <v>211</v>
      </c>
      <c r="D155" s="11">
        <v>498.75</v>
      </c>
      <c r="E155" s="3" t="s">
        <v>42</v>
      </c>
    </row>
    <row r="156" spans="1:5" x14ac:dyDescent="0.2">
      <c r="A156" s="36" t="s">
        <v>14</v>
      </c>
      <c r="B156" s="37"/>
      <c r="C156" s="38"/>
      <c r="D156" s="15">
        <f>SUM(D155:D155)</f>
        <v>498.75</v>
      </c>
      <c r="E156" s="16"/>
    </row>
    <row r="157" spans="1:5" x14ac:dyDescent="0.2">
      <c r="A157" s="3" t="s">
        <v>21</v>
      </c>
      <c r="B157" s="3">
        <v>76080865307</v>
      </c>
      <c r="C157" s="3" t="s">
        <v>10</v>
      </c>
      <c r="D157" s="11">
        <v>64.150000000000006</v>
      </c>
      <c r="E157" s="3" t="s">
        <v>48</v>
      </c>
    </row>
    <row r="158" spans="1:5" s="17" customFormat="1" x14ac:dyDescent="0.2">
      <c r="A158" s="36" t="s">
        <v>14</v>
      </c>
      <c r="B158" s="37"/>
      <c r="C158" s="38"/>
      <c r="D158" s="15">
        <f>SUM(D157)</f>
        <v>64.150000000000006</v>
      </c>
      <c r="E158" s="16"/>
    </row>
    <row r="159" spans="1:5" ht="25.5" customHeight="1" x14ac:dyDescent="0.25">
      <c r="A159" s="32" t="s">
        <v>199</v>
      </c>
      <c r="B159" s="33"/>
      <c r="C159" s="34"/>
      <c r="D159" s="19">
        <f>SUM(D158,D156,D154,D152,D150,D148,D146,D144,D142,D140,D138,D135,D133,D130,D127,D125,D123,D121,D119,D117,D115,D113,D110,D108,D106,D104,D101,D98,D96,D83,D81,D67,D65,D61,D56,D54,D50,D47,D44,D42,D40,D38,D36,D34,D31,D29,D11)</f>
        <v>37782.25</v>
      </c>
      <c r="E159" s="8"/>
    </row>
  </sheetData>
  <mergeCells count="50">
    <mergeCell ref="A34:C34"/>
    <mergeCell ref="A2:A4"/>
    <mergeCell ref="B5:E6"/>
    <mergeCell ref="A11:C11"/>
    <mergeCell ref="A29:C29"/>
    <mergeCell ref="A31:C31"/>
    <mergeCell ref="A106:C106"/>
    <mergeCell ref="A108:C108"/>
    <mergeCell ref="A104:C104"/>
    <mergeCell ref="A67:C67"/>
    <mergeCell ref="A36:C36"/>
    <mergeCell ref="A38:C38"/>
    <mergeCell ref="A40:C40"/>
    <mergeCell ref="A42:C42"/>
    <mergeCell ref="A44:C44"/>
    <mergeCell ref="A47:C47"/>
    <mergeCell ref="A50:C50"/>
    <mergeCell ref="A54:C54"/>
    <mergeCell ref="A56:C56"/>
    <mergeCell ref="A61:C61"/>
    <mergeCell ref="A65:C65"/>
    <mergeCell ref="A81:C81"/>
    <mergeCell ref="A83:C83"/>
    <mergeCell ref="A96:C96"/>
    <mergeCell ref="A98:C98"/>
    <mergeCell ref="A101:C101"/>
    <mergeCell ref="A156:C156"/>
    <mergeCell ref="A135:C135"/>
    <mergeCell ref="A110:C110"/>
    <mergeCell ref="A113:C113"/>
    <mergeCell ref="A115:C115"/>
    <mergeCell ref="A117:C117"/>
    <mergeCell ref="A119:C119"/>
    <mergeCell ref="A123:C123"/>
    <mergeCell ref="A125:C125"/>
    <mergeCell ref="A127:C127"/>
    <mergeCell ref="A130:C130"/>
    <mergeCell ref="A133:C133"/>
    <mergeCell ref="A121:C121"/>
    <mergeCell ref="A158:C158"/>
    <mergeCell ref="A159:C159"/>
    <mergeCell ref="A138:C138"/>
    <mergeCell ref="A140:C140"/>
    <mergeCell ref="A142:C142"/>
    <mergeCell ref="A144:C144"/>
    <mergeCell ref="A146:C146"/>
    <mergeCell ref="A148:C148"/>
    <mergeCell ref="A150:C150"/>
    <mergeCell ref="A152:C152"/>
    <mergeCell ref="A154:C15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9FA1-ADD4-4E36-B9E9-4589C521E91C}">
  <dimension ref="A1:E18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197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197606.58</v>
      </c>
      <c r="B9" s="3" t="s">
        <v>51</v>
      </c>
    </row>
    <row r="10" spans="1:5" x14ac:dyDescent="0.2">
      <c r="A10" s="3">
        <v>1242.5899999999999</v>
      </c>
      <c r="B10" s="3" t="s">
        <v>59</v>
      </c>
    </row>
    <row r="11" spans="1:5" x14ac:dyDescent="0.2">
      <c r="A11" s="3">
        <v>2395.0100000000002</v>
      </c>
      <c r="B11" s="3" t="s">
        <v>58</v>
      </c>
    </row>
    <row r="12" spans="1:5" x14ac:dyDescent="0.2">
      <c r="A12" s="3">
        <v>33000.050000000003</v>
      </c>
      <c r="B12" s="3" t="s">
        <v>52</v>
      </c>
    </row>
    <row r="13" spans="1:5" x14ac:dyDescent="0.2">
      <c r="A13" s="3">
        <v>35169.160000000003</v>
      </c>
      <c r="B13" s="3" t="s">
        <v>53</v>
      </c>
    </row>
    <row r="14" spans="1:5" x14ac:dyDescent="0.2">
      <c r="A14" s="3">
        <v>7857.21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21">
        <v>132</v>
      </c>
      <c r="B16" s="3" t="s">
        <v>169</v>
      </c>
    </row>
    <row r="17" spans="1:2" x14ac:dyDescent="0.2">
      <c r="A17" s="3">
        <v>2128.92</v>
      </c>
      <c r="B17" s="3" t="s">
        <v>55</v>
      </c>
    </row>
    <row r="18" spans="1:2" ht="19" x14ac:dyDescent="0.25">
      <c r="A18" s="18">
        <f>SUM(A9:A17)</f>
        <v>279780.60000000003</v>
      </c>
      <c r="B18" s="10" t="s">
        <v>198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1B21-17FF-49A6-8573-9B3DF4CFED60}">
  <dimension ref="A1:E93"/>
  <sheetViews>
    <sheetView topLeftCell="A45" zoomScale="115" zoomScaleNormal="115" workbookViewId="0">
      <selection activeCell="A86" sqref="A86:E86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215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x14ac:dyDescent="0.2">
      <c r="A11" s="3" t="s">
        <v>9</v>
      </c>
      <c r="B11" s="3">
        <v>85821130368</v>
      </c>
      <c r="C11" s="3" t="s">
        <v>10</v>
      </c>
      <c r="D11" s="11">
        <v>64.7</v>
      </c>
      <c r="E11" s="3" t="s">
        <v>40</v>
      </c>
    </row>
    <row r="12" spans="1:5" s="17" customFormat="1" x14ac:dyDescent="0.2">
      <c r="A12" s="36" t="s">
        <v>11</v>
      </c>
      <c r="B12" s="37"/>
      <c r="C12" s="38"/>
      <c r="D12" s="15">
        <f>SUM(D9:D11)</f>
        <v>82.960000000000008</v>
      </c>
      <c r="E12" s="16"/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105.8</v>
      </c>
      <c r="E13" s="3" t="s">
        <v>42</v>
      </c>
    </row>
    <row r="14" spans="1:5" s="17" customFormat="1" x14ac:dyDescent="0.2">
      <c r="A14" s="36" t="s">
        <v>14</v>
      </c>
      <c r="B14" s="37"/>
      <c r="C14" s="38"/>
      <c r="D14" s="15">
        <f>SUM(D13)</f>
        <v>105.8</v>
      </c>
      <c r="E14" s="16"/>
    </row>
    <row r="15" spans="1:5" x14ac:dyDescent="0.2">
      <c r="A15" s="3" t="s">
        <v>17</v>
      </c>
      <c r="B15" s="3">
        <v>64163074544</v>
      </c>
      <c r="C15" s="3" t="s">
        <v>13</v>
      </c>
      <c r="D15" s="11">
        <v>25.38</v>
      </c>
      <c r="E15" s="3" t="s">
        <v>43</v>
      </c>
    </row>
    <row r="16" spans="1:5" x14ac:dyDescent="0.2">
      <c r="A16" s="3" t="s">
        <v>17</v>
      </c>
      <c r="B16" s="3">
        <v>64163074544</v>
      </c>
      <c r="C16" s="3" t="s">
        <v>13</v>
      </c>
      <c r="D16" s="11">
        <v>462.52</v>
      </c>
      <c r="E16" s="3" t="s">
        <v>43</v>
      </c>
    </row>
    <row r="17" spans="1:5" s="17" customFormat="1" x14ac:dyDescent="0.2">
      <c r="A17" s="36" t="s">
        <v>18</v>
      </c>
      <c r="B17" s="37"/>
      <c r="C17" s="38"/>
      <c r="D17" s="15">
        <f>SUM(D15:D16)</f>
        <v>487.9</v>
      </c>
      <c r="E17" s="16"/>
    </row>
    <row r="18" spans="1:5" x14ac:dyDescent="0.2">
      <c r="A18" s="3" t="s">
        <v>19</v>
      </c>
      <c r="B18" s="3">
        <v>17847110267</v>
      </c>
      <c r="C18" s="3" t="s">
        <v>10</v>
      </c>
      <c r="D18" s="11">
        <v>71.38</v>
      </c>
      <c r="E18" s="3" t="s">
        <v>45</v>
      </c>
    </row>
    <row r="19" spans="1:5" s="17" customFormat="1" x14ac:dyDescent="0.2">
      <c r="A19" s="36" t="s">
        <v>14</v>
      </c>
      <c r="B19" s="37"/>
      <c r="C19" s="38"/>
      <c r="D19" s="15">
        <f>SUM(D18)</f>
        <v>71.38</v>
      </c>
      <c r="E19" s="16"/>
    </row>
    <row r="20" spans="1:5" x14ac:dyDescent="0.2">
      <c r="A20" s="3" t="s">
        <v>46</v>
      </c>
      <c r="B20" s="3">
        <v>81793146560</v>
      </c>
      <c r="C20" s="3" t="s">
        <v>10</v>
      </c>
      <c r="D20" s="11">
        <v>26.54</v>
      </c>
      <c r="E20" s="3" t="s">
        <v>47</v>
      </c>
    </row>
    <row r="21" spans="1:5" s="17" customFormat="1" x14ac:dyDescent="0.2">
      <c r="A21" s="36" t="s">
        <v>14</v>
      </c>
      <c r="B21" s="37"/>
      <c r="C21" s="38"/>
      <c r="D21" s="15">
        <f>SUM(D20)</f>
        <v>26.54</v>
      </c>
      <c r="E21" s="16"/>
    </row>
    <row r="22" spans="1:5" s="17" customFormat="1" x14ac:dyDescent="0.2">
      <c r="A22" s="3" t="s">
        <v>20</v>
      </c>
      <c r="B22" s="3">
        <v>9253797076</v>
      </c>
      <c r="C22" s="3" t="s">
        <v>10</v>
      </c>
      <c r="D22" s="11">
        <v>31.53</v>
      </c>
      <c r="E22" s="3" t="s">
        <v>48</v>
      </c>
    </row>
    <row r="23" spans="1:5" s="17" customFormat="1" x14ac:dyDescent="0.2">
      <c r="A23" s="36" t="s">
        <v>14</v>
      </c>
      <c r="B23" s="37"/>
      <c r="C23" s="38"/>
      <c r="D23" s="15">
        <f>SUM(D22)</f>
        <v>31.53</v>
      </c>
      <c r="E23" s="16"/>
    </row>
    <row r="24" spans="1:5" s="17" customFormat="1" x14ac:dyDescent="0.2">
      <c r="A24" s="3" t="s">
        <v>22</v>
      </c>
      <c r="B24" s="3">
        <v>43965974818</v>
      </c>
      <c r="C24" s="3" t="s">
        <v>10</v>
      </c>
      <c r="D24" s="11">
        <v>2304.9</v>
      </c>
      <c r="E24" s="3" t="s">
        <v>49</v>
      </c>
    </row>
    <row r="25" spans="1:5" s="17" customFormat="1" x14ac:dyDescent="0.2">
      <c r="A25" s="36" t="s">
        <v>14</v>
      </c>
      <c r="B25" s="37"/>
      <c r="C25" s="38"/>
      <c r="D25" s="15">
        <f>SUM(D24)</f>
        <v>2304.9</v>
      </c>
      <c r="E25" s="16"/>
    </row>
    <row r="26" spans="1:5" x14ac:dyDescent="0.2">
      <c r="A26" s="3" t="s">
        <v>227</v>
      </c>
      <c r="B26" s="3">
        <v>76496484809</v>
      </c>
      <c r="C26" s="3" t="s">
        <v>13</v>
      </c>
      <c r="D26" s="11">
        <v>11682.5</v>
      </c>
      <c r="E26" s="3" t="s">
        <v>48</v>
      </c>
    </row>
    <row r="27" spans="1:5" s="17" customFormat="1" x14ac:dyDescent="0.2">
      <c r="A27" s="36" t="s">
        <v>14</v>
      </c>
      <c r="B27" s="37"/>
      <c r="C27" s="38"/>
      <c r="D27" s="15">
        <f>SUM(D26)</f>
        <v>11682.5</v>
      </c>
      <c r="E27" s="16"/>
    </row>
    <row r="28" spans="1:5" s="17" customFormat="1" x14ac:dyDescent="0.2">
      <c r="A28" s="3" t="s">
        <v>24</v>
      </c>
      <c r="B28" s="3">
        <v>87311810356</v>
      </c>
      <c r="C28" s="3" t="s">
        <v>10</v>
      </c>
      <c r="D28" s="11">
        <v>85</v>
      </c>
      <c r="E28" s="3" t="s">
        <v>146</v>
      </c>
    </row>
    <row r="29" spans="1:5" s="17" customFormat="1" x14ac:dyDescent="0.2">
      <c r="A29" s="36" t="s">
        <v>14</v>
      </c>
      <c r="B29" s="37"/>
      <c r="C29" s="38"/>
      <c r="D29" s="15">
        <f>SUM(D28)</f>
        <v>85</v>
      </c>
      <c r="E29" s="16"/>
    </row>
    <row r="30" spans="1:5" x14ac:dyDescent="0.2">
      <c r="A30" s="3" t="s">
        <v>25</v>
      </c>
      <c r="B30" s="3">
        <v>29524210204</v>
      </c>
      <c r="C30" s="3" t="s">
        <v>10</v>
      </c>
      <c r="D30" s="11">
        <v>163.68</v>
      </c>
      <c r="E30" s="3" t="s">
        <v>47</v>
      </c>
    </row>
    <row r="31" spans="1:5" x14ac:dyDescent="0.2">
      <c r="A31" s="3" t="s">
        <v>25</v>
      </c>
      <c r="B31" s="3">
        <v>29524210204</v>
      </c>
      <c r="C31" s="3" t="s">
        <v>10</v>
      </c>
      <c r="D31" s="11">
        <v>281.25</v>
      </c>
      <c r="E31" s="3" t="s">
        <v>47</v>
      </c>
    </row>
    <row r="32" spans="1:5" s="17" customFormat="1" x14ac:dyDescent="0.2">
      <c r="A32" s="36" t="s">
        <v>14</v>
      </c>
      <c r="B32" s="37"/>
      <c r="C32" s="38"/>
      <c r="D32" s="15">
        <f>SUM(D30:D31)</f>
        <v>444.93</v>
      </c>
      <c r="E32" s="16"/>
    </row>
    <row r="33" spans="1:5" s="17" customFormat="1" ht="16" x14ac:dyDescent="0.2">
      <c r="A33" s="14" t="s">
        <v>106</v>
      </c>
      <c r="B33" s="3">
        <v>27759560625</v>
      </c>
      <c r="C33" s="3" t="s">
        <v>10</v>
      </c>
      <c r="D33" s="11">
        <v>17.079999999999998</v>
      </c>
      <c r="E33" s="3" t="s">
        <v>49</v>
      </c>
    </row>
    <row r="34" spans="1:5" s="17" customFormat="1" ht="16" x14ac:dyDescent="0.2">
      <c r="A34" s="14" t="s">
        <v>106</v>
      </c>
      <c r="B34" s="3">
        <v>27759560625</v>
      </c>
      <c r="C34" s="3" t="s">
        <v>10</v>
      </c>
      <c r="D34" s="11">
        <v>46.23</v>
      </c>
      <c r="E34" s="3" t="s">
        <v>49</v>
      </c>
    </row>
    <row r="35" spans="1:5" s="17" customFormat="1" x14ac:dyDescent="0.2">
      <c r="A35" s="36" t="s">
        <v>14</v>
      </c>
      <c r="B35" s="37"/>
      <c r="C35" s="38"/>
      <c r="D35" s="15">
        <f>SUM(D33:D34)</f>
        <v>63.309999999999995</v>
      </c>
      <c r="E35" s="16"/>
    </row>
    <row r="36" spans="1:5" x14ac:dyDescent="0.2">
      <c r="A36" s="3" t="s">
        <v>63</v>
      </c>
      <c r="B36" s="3">
        <v>69523788448</v>
      </c>
      <c r="C36" s="3" t="s">
        <v>10</v>
      </c>
      <c r="D36" s="11">
        <v>30</v>
      </c>
      <c r="E36" s="3" t="s">
        <v>44</v>
      </c>
    </row>
    <row r="37" spans="1:5" s="17" customFormat="1" x14ac:dyDescent="0.2">
      <c r="A37" s="36" t="s">
        <v>14</v>
      </c>
      <c r="B37" s="37"/>
      <c r="C37" s="38"/>
      <c r="D37" s="15">
        <f>SUM(D36)</f>
        <v>30</v>
      </c>
      <c r="E37" s="16"/>
    </row>
    <row r="38" spans="1:5" x14ac:dyDescent="0.2">
      <c r="A38" s="3" t="s">
        <v>15</v>
      </c>
      <c r="B38" s="3">
        <v>90077579259</v>
      </c>
      <c r="C38" s="3" t="s">
        <v>13</v>
      </c>
      <c r="D38" s="11">
        <v>6.75</v>
      </c>
      <c r="E38" s="3" t="s">
        <v>43</v>
      </c>
    </row>
    <row r="39" spans="1:5" x14ac:dyDescent="0.2">
      <c r="A39" s="3" t="s">
        <v>15</v>
      </c>
      <c r="B39" s="3">
        <v>90077579259</v>
      </c>
      <c r="C39" s="3" t="s">
        <v>13</v>
      </c>
      <c r="D39" s="11">
        <v>6.75</v>
      </c>
      <c r="E39" s="3" t="s">
        <v>43</v>
      </c>
    </row>
    <row r="40" spans="1:5" x14ac:dyDescent="0.2">
      <c r="A40" s="3" t="s">
        <v>15</v>
      </c>
      <c r="B40" s="3">
        <v>90077579259</v>
      </c>
      <c r="C40" s="3" t="s">
        <v>13</v>
      </c>
      <c r="D40" s="11">
        <v>6.75</v>
      </c>
      <c r="E40" s="3" t="s">
        <v>43</v>
      </c>
    </row>
    <row r="41" spans="1:5" x14ac:dyDescent="0.2">
      <c r="A41" s="3" t="s">
        <v>15</v>
      </c>
      <c r="B41" s="3">
        <v>90077579259</v>
      </c>
      <c r="C41" s="3" t="s">
        <v>13</v>
      </c>
      <c r="D41" s="11">
        <v>6.75</v>
      </c>
      <c r="E41" s="3" t="s">
        <v>43</v>
      </c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9.01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9.01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11.4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11.59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11.59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13.99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16.420000000000002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31.72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138.41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382.89</v>
      </c>
      <c r="E51" s="3" t="s">
        <v>43</v>
      </c>
    </row>
    <row r="52" spans="1:5" x14ac:dyDescent="0.2">
      <c r="A52" s="3" t="s">
        <v>15</v>
      </c>
      <c r="B52" s="3">
        <v>90077579259</v>
      </c>
      <c r="C52" s="3" t="s">
        <v>13</v>
      </c>
      <c r="D52" s="11">
        <v>431.45</v>
      </c>
      <c r="E52" s="3" t="s">
        <v>43</v>
      </c>
    </row>
    <row r="53" spans="1:5" x14ac:dyDescent="0.2">
      <c r="A53" s="3" t="s">
        <v>15</v>
      </c>
      <c r="B53" s="3">
        <v>90077579259</v>
      </c>
      <c r="C53" s="3" t="s">
        <v>13</v>
      </c>
      <c r="D53" s="11">
        <v>797.77</v>
      </c>
      <c r="E53" s="3" t="s">
        <v>43</v>
      </c>
    </row>
    <row r="54" spans="1:5" s="17" customFormat="1" x14ac:dyDescent="0.2">
      <c r="A54" s="36" t="s">
        <v>14</v>
      </c>
      <c r="B54" s="37"/>
      <c r="C54" s="38"/>
      <c r="D54" s="15">
        <f>SUM(D38:D53)</f>
        <v>1892.25</v>
      </c>
      <c r="E54" s="16"/>
    </row>
    <row r="55" spans="1:5" x14ac:dyDescent="0.2">
      <c r="A55" s="3" t="s">
        <v>39</v>
      </c>
      <c r="B55" s="3">
        <v>87939104217</v>
      </c>
      <c r="C55" s="3" t="s">
        <v>10</v>
      </c>
      <c r="D55" s="11">
        <v>131.82</v>
      </c>
      <c r="E55" s="3" t="s">
        <v>40</v>
      </c>
    </row>
    <row r="56" spans="1:5" s="17" customFormat="1" x14ac:dyDescent="0.2">
      <c r="A56" s="36" t="s">
        <v>14</v>
      </c>
      <c r="B56" s="37"/>
      <c r="C56" s="38"/>
      <c r="D56" s="15">
        <f>SUM(D55)</f>
        <v>131.82</v>
      </c>
      <c r="E56" s="16"/>
    </row>
    <row r="57" spans="1:5" x14ac:dyDescent="0.2">
      <c r="A57" s="3" t="s">
        <v>223</v>
      </c>
      <c r="B57" s="3">
        <v>24796394086</v>
      </c>
      <c r="C57" s="3" t="s">
        <v>10</v>
      </c>
      <c r="D57" s="11">
        <v>109.99</v>
      </c>
      <c r="E57" s="3" t="s">
        <v>41</v>
      </c>
    </row>
    <row r="58" spans="1:5" s="17" customFormat="1" x14ac:dyDescent="0.2">
      <c r="A58" s="36" t="s">
        <v>14</v>
      </c>
      <c r="B58" s="37"/>
      <c r="C58" s="38"/>
      <c r="D58" s="15">
        <f>SUM(D57)</f>
        <v>109.99</v>
      </c>
      <c r="E58" s="16"/>
    </row>
    <row r="59" spans="1:5" s="17" customFormat="1" ht="15.75" customHeight="1" x14ac:dyDescent="0.2">
      <c r="A59" s="3" t="s">
        <v>184</v>
      </c>
      <c r="B59" s="3">
        <v>64546066176</v>
      </c>
      <c r="C59" s="3" t="s">
        <v>81</v>
      </c>
      <c r="D59" s="11">
        <v>196.51</v>
      </c>
      <c r="E59" s="3" t="s">
        <v>41</v>
      </c>
    </row>
    <row r="60" spans="1:5" s="17" customFormat="1" ht="15.75" customHeight="1" x14ac:dyDescent="0.2">
      <c r="A60" s="3" t="s">
        <v>184</v>
      </c>
      <c r="B60" s="3">
        <v>64546066176</v>
      </c>
      <c r="C60" s="3" t="s">
        <v>81</v>
      </c>
      <c r="D60" s="11">
        <v>525.69000000000005</v>
      </c>
      <c r="E60" s="3" t="s">
        <v>41</v>
      </c>
    </row>
    <row r="61" spans="1:5" s="17" customFormat="1" ht="15.75" customHeight="1" x14ac:dyDescent="0.2">
      <c r="A61" s="36" t="s">
        <v>14</v>
      </c>
      <c r="B61" s="37"/>
      <c r="C61" s="38"/>
      <c r="D61" s="15">
        <f>SUM(D59:D60)</f>
        <v>722.2</v>
      </c>
      <c r="E61" s="16"/>
    </row>
    <row r="62" spans="1:5" x14ac:dyDescent="0.2">
      <c r="A62" s="3" t="s">
        <v>90</v>
      </c>
      <c r="B62" s="3">
        <v>58353015102</v>
      </c>
      <c r="C62" s="3" t="s">
        <v>10</v>
      </c>
      <c r="D62" s="11">
        <v>531.95000000000005</v>
      </c>
      <c r="E62" s="3" t="s">
        <v>41</v>
      </c>
    </row>
    <row r="63" spans="1:5" s="17" customFormat="1" x14ac:dyDescent="0.2">
      <c r="A63" s="36" t="s">
        <v>14</v>
      </c>
      <c r="B63" s="37"/>
      <c r="C63" s="38"/>
      <c r="D63" s="15">
        <f>SUM(D62)</f>
        <v>531.95000000000005</v>
      </c>
      <c r="E63" s="16"/>
    </row>
    <row r="64" spans="1:5" s="17" customFormat="1" x14ac:dyDescent="0.2">
      <c r="A64" s="3" t="s">
        <v>218</v>
      </c>
      <c r="B64" s="3">
        <v>70346031690</v>
      </c>
      <c r="C64" s="3" t="s">
        <v>10</v>
      </c>
      <c r="D64" s="11">
        <v>27.24</v>
      </c>
      <c r="E64" s="3" t="s">
        <v>44</v>
      </c>
    </row>
    <row r="65" spans="1:5" s="17" customFormat="1" x14ac:dyDescent="0.2">
      <c r="A65" s="36" t="s">
        <v>14</v>
      </c>
      <c r="B65" s="37"/>
      <c r="C65" s="38"/>
      <c r="D65" s="15">
        <f>SUM(D64)</f>
        <v>27.24</v>
      </c>
      <c r="E65" s="16"/>
    </row>
    <row r="66" spans="1:5" x14ac:dyDescent="0.2">
      <c r="A66" s="3" t="s">
        <v>225</v>
      </c>
      <c r="B66" s="3">
        <v>73777741767</v>
      </c>
      <c r="C66" s="3" t="s">
        <v>10</v>
      </c>
      <c r="D66" s="11">
        <v>143.31</v>
      </c>
      <c r="E66" s="3" t="s">
        <v>44</v>
      </c>
    </row>
    <row r="67" spans="1:5" s="17" customFormat="1" x14ac:dyDescent="0.2">
      <c r="A67" s="36" t="s">
        <v>14</v>
      </c>
      <c r="B67" s="37"/>
      <c r="C67" s="38"/>
      <c r="D67" s="15">
        <f>SUM(D66)</f>
        <v>143.31</v>
      </c>
      <c r="E67" s="16"/>
    </row>
    <row r="68" spans="1:5" x14ac:dyDescent="0.2">
      <c r="A68" s="3" t="s">
        <v>219</v>
      </c>
      <c r="B68" s="3">
        <v>0</v>
      </c>
      <c r="C68" s="3" t="s">
        <v>38</v>
      </c>
      <c r="D68" s="11">
        <v>50</v>
      </c>
      <c r="E68" s="3" t="s">
        <v>44</v>
      </c>
    </row>
    <row r="69" spans="1:5" s="17" customFormat="1" x14ac:dyDescent="0.2">
      <c r="A69" s="36" t="s">
        <v>14</v>
      </c>
      <c r="B69" s="37"/>
      <c r="C69" s="38"/>
      <c r="D69" s="15">
        <f>SUM(D68)</f>
        <v>50</v>
      </c>
      <c r="E69" s="16"/>
    </row>
    <row r="70" spans="1:5" ht="16" x14ac:dyDescent="0.2">
      <c r="A70" s="14" t="s">
        <v>224</v>
      </c>
      <c r="B70" s="3">
        <v>57400816417</v>
      </c>
      <c r="C70" s="3" t="s">
        <v>38</v>
      </c>
      <c r="D70" s="11">
        <v>122.5</v>
      </c>
      <c r="E70" s="3" t="s">
        <v>48</v>
      </c>
    </row>
    <row r="71" spans="1:5" x14ac:dyDescent="0.2">
      <c r="A71" s="36" t="s">
        <v>14</v>
      </c>
      <c r="B71" s="37"/>
      <c r="C71" s="38"/>
      <c r="D71" s="15">
        <f>SUM(D70)</f>
        <v>122.5</v>
      </c>
      <c r="E71" s="16"/>
    </row>
    <row r="72" spans="1:5" ht="32" x14ac:dyDescent="0.2">
      <c r="A72" s="14" t="s">
        <v>221</v>
      </c>
      <c r="B72" s="3">
        <v>0</v>
      </c>
      <c r="C72" s="3" t="s">
        <v>13</v>
      </c>
      <c r="D72" s="11">
        <v>80</v>
      </c>
      <c r="E72" s="3" t="s">
        <v>222</v>
      </c>
    </row>
    <row r="73" spans="1:5" x14ac:dyDescent="0.2">
      <c r="A73" s="36" t="s">
        <v>14</v>
      </c>
      <c r="B73" s="37"/>
      <c r="C73" s="38"/>
      <c r="D73" s="15">
        <f>SUM(D72)</f>
        <v>80</v>
      </c>
      <c r="E73" s="16"/>
    </row>
    <row r="74" spans="1:5" ht="16" x14ac:dyDescent="0.2">
      <c r="A74" s="14" t="s">
        <v>208</v>
      </c>
      <c r="B74" s="3">
        <v>38967655335</v>
      </c>
      <c r="C74" s="3" t="s">
        <v>13</v>
      </c>
      <c r="D74" s="11">
        <v>20</v>
      </c>
      <c r="E74" s="3" t="s">
        <v>41</v>
      </c>
    </row>
    <row r="75" spans="1:5" x14ac:dyDescent="0.2">
      <c r="A75" s="36" t="s">
        <v>14</v>
      </c>
      <c r="B75" s="37"/>
      <c r="C75" s="38"/>
      <c r="D75" s="15">
        <f>SUM(D74)</f>
        <v>20</v>
      </c>
      <c r="E75" s="16"/>
    </row>
    <row r="76" spans="1:5" ht="16" x14ac:dyDescent="0.2">
      <c r="A76" s="14" t="s">
        <v>187</v>
      </c>
      <c r="B76" s="3">
        <v>3448022583</v>
      </c>
      <c r="C76" s="3" t="s">
        <v>79</v>
      </c>
      <c r="D76" s="11">
        <v>802.5</v>
      </c>
      <c r="E76" s="3" t="s">
        <v>48</v>
      </c>
    </row>
    <row r="77" spans="1:5" x14ac:dyDescent="0.2">
      <c r="A77" s="36" t="s">
        <v>14</v>
      </c>
      <c r="B77" s="37"/>
      <c r="C77" s="38"/>
      <c r="D77" s="15">
        <f>SUM(D76)</f>
        <v>802.5</v>
      </c>
      <c r="E77" s="16"/>
    </row>
    <row r="78" spans="1:5" x14ac:dyDescent="0.2">
      <c r="A78" s="3" t="s">
        <v>78</v>
      </c>
      <c r="B78" s="3">
        <v>13797891015</v>
      </c>
      <c r="C78" s="3" t="s">
        <v>79</v>
      </c>
      <c r="D78" s="11">
        <v>87.5</v>
      </c>
      <c r="E78" s="3" t="s">
        <v>48</v>
      </c>
    </row>
    <row r="79" spans="1:5" s="17" customFormat="1" x14ac:dyDescent="0.2">
      <c r="A79" s="36" t="s">
        <v>14</v>
      </c>
      <c r="B79" s="37"/>
      <c r="C79" s="38"/>
      <c r="D79" s="15">
        <f>SUM(D78)</f>
        <v>87.5</v>
      </c>
      <c r="E79" s="16"/>
    </row>
    <row r="80" spans="1:5" x14ac:dyDescent="0.2">
      <c r="A80" s="3" t="s">
        <v>135</v>
      </c>
      <c r="B80" s="3">
        <v>4095595789</v>
      </c>
      <c r="C80" s="3" t="s">
        <v>13</v>
      </c>
      <c r="D80" s="11">
        <v>63.75</v>
      </c>
      <c r="E80" s="3" t="s">
        <v>41</v>
      </c>
    </row>
    <row r="81" spans="1:5" x14ac:dyDescent="0.2">
      <c r="A81" s="36" t="s">
        <v>14</v>
      </c>
      <c r="B81" s="37"/>
      <c r="C81" s="38"/>
      <c r="D81" s="15">
        <f>SUM(D80)</f>
        <v>63.75</v>
      </c>
      <c r="E81" s="16"/>
    </row>
    <row r="82" spans="1:5" x14ac:dyDescent="0.2">
      <c r="A82" s="3" t="s">
        <v>161</v>
      </c>
      <c r="B82" s="3">
        <v>96210828522</v>
      </c>
      <c r="C82" s="3" t="s">
        <v>13</v>
      </c>
      <c r="D82" s="11">
        <v>73</v>
      </c>
      <c r="E82" s="3" t="s">
        <v>220</v>
      </c>
    </row>
    <row r="83" spans="1:5" x14ac:dyDescent="0.2">
      <c r="A83" s="36" t="s">
        <v>14</v>
      </c>
      <c r="B83" s="37"/>
      <c r="C83" s="38"/>
      <c r="D83" s="15">
        <f>SUM(D82)</f>
        <v>73</v>
      </c>
      <c r="E83" s="16"/>
    </row>
    <row r="84" spans="1:5" x14ac:dyDescent="0.2">
      <c r="A84" s="3" t="s">
        <v>37</v>
      </c>
      <c r="B84" s="3">
        <v>43042344559</v>
      </c>
      <c r="C84" s="3" t="s">
        <v>38</v>
      </c>
      <c r="D84" s="11">
        <v>1685.63</v>
      </c>
      <c r="E84" s="3" t="s">
        <v>42</v>
      </c>
    </row>
    <row r="85" spans="1:5" x14ac:dyDescent="0.2">
      <c r="A85" s="36" t="s">
        <v>14</v>
      </c>
      <c r="B85" s="37"/>
      <c r="C85" s="38"/>
      <c r="D85" s="15">
        <f>SUM(D84)</f>
        <v>1685.63</v>
      </c>
      <c r="E85" s="16"/>
    </row>
    <row r="86" spans="1:5" x14ac:dyDescent="0.2">
      <c r="A86" s="3" t="s">
        <v>129</v>
      </c>
      <c r="B86" s="3">
        <v>11263930968</v>
      </c>
      <c r="C86" s="3" t="s">
        <v>13</v>
      </c>
      <c r="D86" s="11">
        <v>172.31</v>
      </c>
      <c r="E86" s="3" t="s">
        <v>41</v>
      </c>
    </row>
    <row r="87" spans="1:5" x14ac:dyDescent="0.2">
      <c r="A87" s="3" t="s">
        <v>129</v>
      </c>
      <c r="B87" s="3">
        <v>11263930968</v>
      </c>
      <c r="C87" s="3" t="s">
        <v>13</v>
      </c>
      <c r="D87" s="11">
        <v>58</v>
      </c>
      <c r="E87" s="3" t="s">
        <v>41</v>
      </c>
    </row>
    <row r="88" spans="1:5" x14ac:dyDescent="0.2">
      <c r="A88" s="36" t="s">
        <v>14</v>
      </c>
      <c r="B88" s="37"/>
      <c r="C88" s="38"/>
      <c r="D88" s="15">
        <f>SUM(D86:D87)</f>
        <v>230.31</v>
      </c>
      <c r="E88" s="16"/>
    </row>
    <row r="89" spans="1:5" x14ac:dyDescent="0.2">
      <c r="A89" s="3" t="s">
        <v>226</v>
      </c>
      <c r="B89" s="3">
        <v>38177872398</v>
      </c>
      <c r="C89" s="3" t="s">
        <v>160</v>
      </c>
      <c r="D89" s="11">
        <v>2160</v>
      </c>
      <c r="E89" s="3" t="s">
        <v>48</v>
      </c>
    </row>
    <row r="90" spans="1:5" x14ac:dyDescent="0.2">
      <c r="A90" s="36" t="s">
        <v>14</v>
      </c>
      <c r="B90" s="37"/>
      <c r="C90" s="38"/>
      <c r="D90" s="15">
        <f>SUM(D89)</f>
        <v>2160</v>
      </c>
      <c r="E90" s="16"/>
    </row>
    <row r="91" spans="1:5" x14ac:dyDescent="0.2">
      <c r="A91" s="3" t="s">
        <v>21</v>
      </c>
      <c r="B91" s="3">
        <v>76080865307</v>
      </c>
      <c r="C91" s="3" t="s">
        <v>10</v>
      </c>
      <c r="D91" s="11">
        <v>64.150000000000006</v>
      </c>
      <c r="E91" s="3" t="s">
        <v>48</v>
      </c>
    </row>
    <row r="92" spans="1:5" s="17" customFormat="1" x14ac:dyDescent="0.2">
      <c r="A92" s="36" t="s">
        <v>14</v>
      </c>
      <c r="B92" s="37"/>
      <c r="C92" s="38"/>
      <c r="D92" s="15">
        <f>SUM(D91)</f>
        <v>64.150000000000006</v>
      </c>
      <c r="E92" s="16"/>
    </row>
    <row r="93" spans="1:5" ht="25.5" customHeight="1" x14ac:dyDescent="0.25">
      <c r="A93" s="32" t="s">
        <v>217</v>
      </c>
      <c r="B93" s="33"/>
      <c r="C93" s="34"/>
      <c r="D93" s="19">
        <f>SUM(D92,D90,D88,D85,D83,D81,D79,D77,D75,D73,D71,D69,D67,D65,D63,D61,D58,D56,D54,D37,D35,D32,D29,D27,D25,D23,D21,D19,D17,D14,D12)</f>
        <v>24414.85</v>
      </c>
      <c r="E93" s="8"/>
    </row>
  </sheetData>
  <mergeCells count="34">
    <mergeCell ref="A92:C92"/>
    <mergeCell ref="A93:C93"/>
    <mergeCell ref="A81:C81"/>
    <mergeCell ref="A83:C83"/>
    <mergeCell ref="A85:C85"/>
    <mergeCell ref="A88:C88"/>
    <mergeCell ref="A90:C90"/>
    <mergeCell ref="A77:C77"/>
    <mergeCell ref="A79:C79"/>
    <mergeCell ref="A69:C69"/>
    <mergeCell ref="A71:C71"/>
    <mergeCell ref="A73:C73"/>
    <mergeCell ref="A75:C75"/>
    <mergeCell ref="A63:C63"/>
    <mergeCell ref="A65:C65"/>
    <mergeCell ref="A67:C67"/>
    <mergeCell ref="A54:C54"/>
    <mergeCell ref="A56:C56"/>
    <mergeCell ref="A58:C58"/>
    <mergeCell ref="A61:C61"/>
    <mergeCell ref="A32:C32"/>
    <mergeCell ref="A35:C35"/>
    <mergeCell ref="A37:C37"/>
    <mergeCell ref="A19:C19"/>
    <mergeCell ref="A21:C21"/>
    <mergeCell ref="A23:C23"/>
    <mergeCell ref="A25:C25"/>
    <mergeCell ref="A27:C27"/>
    <mergeCell ref="A29:C29"/>
    <mergeCell ref="A2:A4"/>
    <mergeCell ref="B5:E6"/>
    <mergeCell ref="A12:C12"/>
    <mergeCell ref="A14:C14"/>
    <mergeCell ref="A17:C17"/>
  </mergeCells>
  <phoneticPr fontId="5" type="noConversion"/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F4C19-F6E9-40E4-8F82-70C1F44A931B}">
  <dimension ref="A1:E18"/>
  <sheetViews>
    <sheetView workbookViewId="0">
      <selection activeCell="A10" sqref="A10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215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198659.44</v>
      </c>
      <c r="B9" s="3" t="s">
        <v>51</v>
      </c>
    </row>
    <row r="10" spans="1:5" x14ac:dyDescent="0.2">
      <c r="A10" s="3">
        <v>1008.15</v>
      </c>
      <c r="B10" s="3" t="s">
        <v>59</v>
      </c>
    </row>
    <row r="11" spans="1:5" x14ac:dyDescent="0.2">
      <c r="A11" s="3">
        <v>2332.13</v>
      </c>
      <c r="B11" s="3" t="s">
        <v>58</v>
      </c>
    </row>
    <row r="12" spans="1:5" x14ac:dyDescent="0.2">
      <c r="A12" s="3">
        <v>33087.18</v>
      </c>
      <c r="B12" s="3" t="s">
        <v>52</v>
      </c>
    </row>
    <row r="13" spans="1:5" x14ac:dyDescent="0.2">
      <c r="A13" s="3">
        <v>1371.44</v>
      </c>
      <c r="B13" s="3" t="s">
        <v>53</v>
      </c>
    </row>
    <row r="14" spans="1:5" x14ac:dyDescent="0.2">
      <c r="A14" s="3">
        <v>5774.35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727.04</v>
      </c>
      <c r="B16" s="3" t="s">
        <v>228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243853.25</v>
      </c>
      <c r="B18" s="10" t="s">
        <v>216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2C51-E0D5-41E6-96EC-5F7EB8BFCA0F}">
  <dimension ref="A1:E65"/>
  <sheetViews>
    <sheetView topLeftCell="A4" zoomScale="115" zoomScaleNormal="115" workbookViewId="0">
      <selection activeCell="A51" sqref="A51:E52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229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x14ac:dyDescent="0.2">
      <c r="A11" s="3" t="s">
        <v>9</v>
      </c>
      <c r="B11" s="3">
        <v>85821130368</v>
      </c>
      <c r="C11" s="3" t="s">
        <v>10</v>
      </c>
      <c r="D11" s="11">
        <v>49.78</v>
      </c>
      <c r="E11" s="3" t="s">
        <v>40</v>
      </c>
    </row>
    <row r="12" spans="1:5" s="17" customFormat="1" x14ac:dyDescent="0.2">
      <c r="A12" s="36" t="s">
        <v>11</v>
      </c>
      <c r="B12" s="37"/>
      <c r="C12" s="38"/>
      <c r="D12" s="15">
        <f>SUM(D9:D11)</f>
        <v>68.040000000000006</v>
      </c>
      <c r="E12" s="16"/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22.48</v>
      </c>
      <c r="E13" s="3" t="s">
        <v>102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26.29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107.27</v>
      </c>
      <c r="E15" s="3" t="s">
        <v>42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142.97999999999999</v>
      </c>
      <c r="E16" s="3" t="s">
        <v>102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96.69</v>
      </c>
      <c r="E17" s="3" t="s">
        <v>102</v>
      </c>
    </row>
    <row r="18" spans="1:5" s="17" customFormat="1" x14ac:dyDescent="0.2">
      <c r="A18" s="36" t="s">
        <v>14</v>
      </c>
      <c r="B18" s="37"/>
      <c r="C18" s="38"/>
      <c r="D18" s="15">
        <f>SUM(D13:D17)</f>
        <v>395.71</v>
      </c>
      <c r="E18" s="16"/>
    </row>
    <row r="19" spans="1:5" x14ac:dyDescent="0.2">
      <c r="A19" s="3" t="s">
        <v>17</v>
      </c>
      <c r="B19" s="3">
        <v>64163074544</v>
      </c>
      <c r="C19" s="3" t="s">
        <v>13</v>
      </c>
      <c r="D19" s="11">
        <v>22.5</v>
      </c>
      <c r="E19" s="3" t="s">
        <v>43</v>
      </c>
    </row>
    <row r="20" spans="1:5" x14ac:dyDescent="0.2">
      <c r="A20" s="3" t="s">
        <v>17</v>
      </c>
      <c r="B20" s="3">
        <v>64163074544</v>
      </c>
      <c r="C20" s="3" t="s">
        <v>13</v>
      </c>
      <c r="D20" s="11">
        <v>150.58000000000001</v>
      </c>
      <c r="E20" s="3" t="s">
        <v>43</v>
      </c>
    </row>
    <row r="21" spans="1:5" s="17" customFormat="1" x14ac:dyDescent="0.2">
      <c r="A21" s="36" t="s">
        <v>18</v>
      </c>
      <c r="B21" s="37"/>
      <c r="C21" s="38"/>
      <c r="D21" s="15">
        <f>SUM(D19:D20)</f>
        <v>173.08</v>
      </c>
      <c r="E21" s="16"/>
    </row>
    <row r="22" spans="1:5" x14ac:dyDescent="0.2">
      <c r="A22" s="3" t="s">
        <v>19</v>
      </c>
      <c r="B22" s="3">
        <v>17847110267</v>
      </c>
      <c r="C22" s="3" t="s">
        <v>10</v>
      </c>
      <c r="D22" s="11">
        <v>71.38</v>
      </c>
      <c r="E22" s="3" t="s">
        <v>45</v>
      </c>
    </row>
    <row r="23" spans="1:5" s="17" customFormat="1" x14ac:dyDescent="0.2">
      <c r="A23" s="36" t="s">
        <v>14</v>
      </c>
      <c r="B23" s="37"/>
      <c r="C23" s="38"/>
      <c r="D23" s="15">
        <f>SUM(D22)</f>
        <v>71.38</v>
      </c>
      <c r="E23" s="16"/>
    </row>
    <row r="24" spans="1:5" x14ac:dyDescent="0.2">
      <c r="A24" s="3" t="s">
        <v>46</v>
      </c>
      <c r="B24" s="3">
        <v>81793146560</v>
      </c>
      <c r="C24" s="3" t="s">
        <v>10</v>
      </c>
      <c r="D24" s="11">
        <v>26.54</v>
      </c>
      <c r="E24" s="3" t="s">
        <v>47</v>
      </c>
    </row>
    <row r="25" spans="1:5" s="17" customFormat="1" x14ac:dyDescent="0.2">
      <c r="A25" s="36" t="s">
        <v>14</v>
      </c>
      <c r="B25" s="37"/>
      <c r="C25" s="38"/>
      <c r="D25" s="15">
        <f>SUM(D24)</f>
        <v>26.54</v>
      </c>
      <c r="E25" s="16"/>
    </row>
    <row r="26" spans="1:5" s="17" customFormat="1" x14ac:dyDescent="0.2">
      <c r="A26" s="3" t="s">
        <v>20</v>
      </c>
      <c r="B26" s="3">
        <v>9253797076</v>
      </c>
      <c r="C26" s="3" t="s">
        <v>10</v>
      </c>
      <c r="D26" s="11">
        <v>31.53</v>
      </c>
      <c r="E26" s="3" t="s">
        <v>48</v>
      </c>
    </row>
    <row r="27" spans="1:5" s="17" customFormat="1" x14ac:dyDescent="0.2">
      <c r="A27" s="36" t="s">
        <v>14</v>
      </c>
      <c r="B27" s="37"/>
      <c r="C27" s="38"/>
      <c r="D27" s="15">
        <f>SUM(D26)</f>
        <v>31.53</v>
      </c>
      <c r="E27" s="16"/>
    </row>
    <row r="28" spans="1:5" s="17" customFormat="1" x14ac:dyDescent="0.2">
      <c r="A28" s="3" t="s">
        <v>22</v>
      </c>
      <c r="B28" s="3">
        <v>43965974818</v>
      </c>
      <c r="C28" s="3" t="s">
        <v>10</v>
      </c>
      <c r="D28" s="11">
        <v>1612.86</v>
      </c>
      <c r="E28" s="3" t="s">
        <v>49</v>
      </c>
    </row>
    <row r="29" spans="1:5" s="17" customFormat="1" x14ac:dyDescent="0.2">
      <c r="A29" s="36" t="s">
        <v>14</v>
      </c>
      <c r="B29" s="37"/>
      <c r="C29" s="38"/>
      <c r="D29" s="15">
        <f>SUM(D28)</f>
        <v>1612.86</v>
      </c>
      <c r="E29" s="16"/>
    </row>
    <row r="30" spans="1:5" x14ac:dyDescent="0.2">
      <c r="A30" s="3" t="s">
        <v>232</v>
      </c>
      <c r="B30" s="3">
        <v>95296313200</v>
      </c>
      <c r="C30" s="3" t="s">
        <v>13</v>
      </c>
      <c r="D30" s="11">
        <v>200</v>
      </c>
      <c r="E30" s="3" t="s">
        <v>44</v>
      </c>
    </row>
    <row r="31" spans="1:5" s="17" customFormat="1" x14ac:dyDescent="0.2">
      <c r="A31" s="36" t="s">
        <v>14</v>
      </c>
      <c r="B31" s="37"/>
      <c r="C31" s="38"/>
      <c r="D31" s="15">
        <f>SUM(D30)</f>
        <v>200</v>
      </c>
      <c r="E31" s="16"/>
    </row>
    <row r="32" spans="1:5" s="17" customFormat="1" x14ac:dyDescent="0.2">
      <c r="A32" s="3" t="s">
        <v>24</v>
      </c>
      <c r="B32" s="3">
        <v>87311810356</v>
      </c>
      <c r="C32" s="3" t="s">
        <v>10</v>
      </c>
      <c r="D32" s="11">
        <v>25.04</v>
      </c>
      <c r="E32" s="3" t="s">
        <v>146</v>
      </c>
    </row>
    <row r="33" spans="1:5" s="17" customFormat="1" x14ac:dyDescent="0.2">
      <c r="A33" s="3" t="s">
        <v>24</v>
      </c>
      <c r="B33" s="3">
        <v>87311810356</v>
      </c>
      <c r="C33" s="3" t="s">
        <v>10</v>
      </c>
      <c r="D33" s="11">
        <v>7</v>
      </c>
      <c r="E33" s="3" t="s">
        <v>146</v>
      </c>
    </row>
    <row r="34" spans="1:5" s="17" customFormat="1" x14ac:dyDescent="0.2">
      <c r="A34" s="36" t="s">
        <v>14</v>
      </c>
      <c r="B34" s="37"/>
      <c r="C34" s="38"/>
      <c r="D34" s="15">
        <f>SUM(D32:D33)</f>
        <v>32.04</v>
      </c>
      <c r="E34" s="16"/>
    </row>
    <row r="35" spans="1:5" x14ac:dyDescent="0.2">
      <c r="A35" s="3" t="s">
        <v>25</v>
      </c>
      <c r="B35" s="3">
        <v>29524210204</v>
      </c>
      <c r="C35" s="3" t="s">
        <v>10</v>
      </c>
      <c r="D35" s="11">
        <v>163.13</v>
      </c>
      <c r="E35" s="3" t="s">
        <v>47</v>
      </c>
    </row>
    <row r="36" spans="1:5" x14ac:dyDescent="0.2">
      <c r="A36" s="3" t="s">
        <v>25</v>
      </c>
      <c r="B36" s="3">
        <v>29524210204</v>
      </c>
      <c r="C36" s="3" t="s">
        <v>10</v>
      </c>
      <c r="D36" s="11">
        <v>268.54000000000002</v>
      </c>
      <c r="E36" s="3" t="s">
        <v>47</v>
      </c>
    </row>
    <row r="37" spans="1:5" s="17" customFormat="1" x14ac:dyDescent="0.2">
      <c r="A37" s="36" t="s">
        <v>14</v>
      </c>
      <c r="B37" s="37"/>
      <c r="C37" s="38"/>
      <c r="D37" s="15">
        <f>SUM(D35:D36)</f>
        <v>431.67</v>
      </c>
      <c r="E37" s="16"/>
    </row>
    <row r="38" spans="1:5" x14ac:dyDescent="0.2">
      <c r="A38" s="3" t="s">
        <v>63</v>
      </c>
      <c r="B38" s="3">
        <v>69523788448</v>
      </c>
      <c r="C38" s="3" t="s">
        <v>10</v>
      </c>
      <c r="D38" s="11">
        <v>30</v>
      </c>
      <c r="E38" s="3" t="s">
        <v>44</v>
      </c>
    </row>
    <row r="39" spans="1:5" s="17" customFormat="1" x14ac:dyDescent="0.2">
      <c r="A39" s="36" t="s">
        <v>14</v>
      </c>
      <c r="B39" s="37"/>
      <c r="C39" s="38"/>
      <c r="D39" s="15">
        <f>SUM(D38)</f>
        <v>30</v>
      </c>
      <c r="E39" s="16"/>
    </row>
    <row r="40" spans="1:5" x14ac:dyDescent="0.2">
      <c r="A40" s="3" t="s">
        <v>15</v>
      </c>
      <c r="B40" s="3">
        <v>90077579259</v>
      </c>
      <c r="C40" s="3" t="s">
        <v>13</v>
      </c>
      <c r="D40" s="11">
        <v>6.75</v>
      </c>
      <c r="E40" s="3" t="s">
        <v>43</v>
      </c>
    </row>
    <row r="41" spans="1:5" x14ac:dyDescent="0.2">
      <c r="A41" s="3" t="s">
        <v>15</v>
      </c>
      <c r="B41" s="3">
        <v>90077579259</v>
      </c>
      <c r="C41" s="3" t="s">
        <v>13</v>
      </c>
      <c r="D41" s="11">
        <v>6.75</v>
      </c>
      <c r="E41" s="3" t="s">
        <v>43</v>
      </c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6.75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9.01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11.33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22.65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95.85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100.72</v>
      </c>
      <c r="E47" s="3" t="s">
        <v>43</v>
      </c>
    </row>
    <row r="48" spans="1:5" s="17" customFormat="1" x14ac:dyDescent="0.2">
      <c r="A48" s="36" t="s">
        <v>14</v>
      </c>
      <c r="B48" s="37"/>
      <c r="C48" s="38"/>
      <c r="D48" s="15">
        <f>SUM(D40:D47)</f>
        <v>259.80999999999995</v>
      </c>
      <c r="E48" s="16"/>
    </row>
    <row r="49" spans="1:5" x14ac:dyDescent="0.2">
      <c r="A49" s="3" t="s">
        <v>39</v>
      </c>
      <c r="B49" s="3">
        <v>87939104217</v>
      </c>
      <c r="C49" s="3" t="s">
        <v>10</v>
      </c>
      <c r="D49" s="11">
        <v>86.28</v>
      </c>
      <c r="E49" s="3" t="s">
        <v>40</v>
      </c>
    </row>
    <row r="50" spans="1:5" s="17" customFormat="1" x14ac:dyDescent="0.2">
      <c r="A50" s="36" t="s">
        <v>14</v>
      </c>
      <c r="B50" s="37"/>
      <c r="C50" s="38"/>
      <c r="D50" s="15">
        <f>SUM(D49)</f>
        <v>86.28</v>
      </c>
      <c r="E50" s="16"/>
    </row>
    <row r="51" spans="1:5" x14ac:dyDescent="0.2">
      <c r="A51" s="3" t="s">
        <v>234</v>
      </c>
      <c r="B51" s="3">
        <v>74364236410</v>
      </c>
      <c r="C51" s="3" t="s">
        <v>10</v>
      </c>
      <c r="D51" s="11">
        <v>5850</v>
      </c>
      <c r="E51" s="3" t="s">
        <v>235</v>
      </c>
    </row>
    <row r="52" spans="1:5" s="17" customFormat="1" x14ac:dyDescent="0.2">
      <c r="A52" s="36" t="s">
        <v>14</v>
      </c>
      <c r="B52" s="37"/>
      <c r="C52" s="38"/>
      <c r="D52" s="15">
        <f>SUM(D51)</f>
        <v>5850</v>
      </c>
      <c r="E52" s="16"/>
    </row>
    <row r="53" spans="1:5" x14ac:dyDescent="0.2">
      <c r="A53" s="3" t="s">
        <v>90</v>
      </c>
      <c r="B53" s="3">
        <v>58353015102</v>
      </c>
      <c r="C53" s="3" t="s">
        <v>10</v>
      </c>
      <c r="D53" s="11">
        <v>820.92</v>
      </c>
      <c r="E53" s="3" t="s">
        <v>41</v>
      </c>
    </row>
    <row r="54" spans="1:5" s="17" customFormat="1" x14ac:dyDescent="0.2">
      <c r="A54" s="36" t="s">
        <v>14</v>
      </c>
      <c r="B54" s="37"/>
      <c r="C54" s="38"/>
      <c r="D54" s="15">
        <f>SUM(D53)</f>
        <v>820.92</v>
      </c>
      <c r="E54" s="16"/>
    </row>
    <row r="55" spans="1:5" s="17" customFormat="1" x14ac:dyDescent="0.2">
      <c r="A55" s="3" t="s">
        <v>173</v>
      </c>
      <c r="B55" s="3">
        <v>76605090707</v>
      </c>
      <c r="C55" s="3" t="s">
        <v>13</v>
      </c>
      <c r="D55" s="11">
        <v>93.6</v>
      </c>
      <c r="E55" s="3" t="s">
        <v>44</v>
      </c>
    </row>
    <row r="56" spans="1:5" s="17" customFormat="1" x14ac:dyDescent="0.2">
      <c r="A56" s="36" t="s">
        <v>14</v>
      </c>
      <c r="B56" s="37"/>
      <c r="C56" s="38"/>
      <c r="D56" s="15">
        <f>SUM(D55)</f>
        <v>93.6</v>
      </c>
      <c r="E56" s="16"/>
    </row>
    <row r="57" spans="1:5" x14ac:dyDescent="0.2">
      <c r="A57" s="3" t="s">
        <v>225</v>
      </c>
      <c r="B57" s="3">
        <v>73777741767</v>
      </c>
      <c r="C57" s="3" t="s">
        <v>10</v>
      </c>
      <c r="D57" s="11">
        <v>449.63</v>
      </c>
      <c r="E57" s="3" t="s">
        <v>44</v>
      </c>
    </row>
    <row r="58" spans="1:5" s="17" customFormat="1" x14ac:dyDescent="0.2">
      <c r="A58" s="36" t="s">
        <v>14</v>
      </c>
      <c r="B58" s="37"/>
      <c r="C58" s="38"/>
      <c r="D58" s="15">
        <f>SUM(D57)</f>
        <v>449.63</v>
      </c>
      <c r="E58" s="16"/>
    </row>
    <row r="59" spans="1:5" x14ac:dyDescent="0.2">
      <c r="A59" s="3" t="s">
        <v>78</v>
      </c>
      <c r="B59" s="3">
        <v>13797891015</v>
      </c>
      <c r="C59" s="3" t="s">
        <v>79</v>
      </c>
      <c r="D59" s="11">
        <v>87.5</v>
      </c>
      <c r="E59" s="3" t="s">
        <v>48</v>
      </c>
    </row>
    <row r="60" spans="1:5" s="17" customFormat="1" x14ac:dyDescent="0.2">
      <c r="A60" s="36" t="s">
        <v>14</v>
      </c>
      <c r="B60" s="37"/>
      <c r="C60" s="38"/>
      <c r="D60" s="15">
        <f>SUM(D59)</f>
        <v>87.5</v>
      </c>
      <c r="E60" s="16"/>
    </row>
    <row r="61" spans="1:5" x14ac:dyDescent="0.2">
      <c r="A61" s="3" t="s">
        <v>233</v>
      </c>
      <c r="B61" s="3">
        <v>28674433096</v>
      </c>
      <c r="C61" s="3" t="s">
        <v>13</v>
      </c>
      <c r="D61" s="11">
        <v>272</v>
      </c>
      <c r="E61" s="3" t="s">
        <v>48</v>
      </c>
    </row>
    <row r="62" spans="1:5" x14ac:dyDescent="0.2">
      <c r="A62" s="36" t="s">
        <v>14</v>
      </c>
      <c r="B62" s="37"/>
      <c r="C62" s="38"/>
      <c r="D62" s="15">
        <f>SUM(D61)</f>
        <v>272</v>
      </c>
      <c r="E62" s="16"/>
    </row>
    <row r="63" spans="1:5" x14ac:dyDescent="0.2">
      <c r="A63" s="3" t="s">
        <v>21</v>
      </c>
      <c r="B63" s="3">
        <v>76080865307</v>
      </c>
      <c r="C63" s="3" t="s">
        <v>10</v>
      </c>
      <c r="D63" s="11">
        <v>64.150000000000006</v>
      </c>
      <c r="E63" s="3" t="s">
        <v>48</v>
      </c>
    </row>
    <row r="64" spans="1:5" s="17" customFormat="1" x14ac:dyDescent="0.2">
      <c r="A64" s="36" t="s">
        <v>14</v>
      </c>
      <c r="B64" s="37"/>
      <c r="C64" s="38"/>
      <c r="D64" s="15">
        <f>SUM(D63)</f>
        <v>64.150000000000006</v>
      </c>
      <c r="E64" s="16"/>
    </row>
    <row r="65" spans="1:5" ht="25.5" customHeight="1" x14ac:dyDescent="0.25">
      <c r="A65" s="32" t="s">
        <v>231</v>
      </c>
      <c r="B65" s="33"/>
      <c r="C65" s="34"/>
      <c r="D65" s="19">
        <f>SUM(D64,D62,D60,D58,D56,D54,D52,D50,D48,D39,D37,D34,D31,D29,D27,D25,D23,D21,D18,D12)</f>
        <v>11056.740000000002</v>
      </c>
      <c r="E65" s="8"/>
    </row>
  </sheetData>
  <mergeCells count="23">
    <mergeCell ref="A23:C23"/>
    <mergeCell ref="A2:A4"/>
    <mergeCell ref="B5:E6"/>
    <mergeCell ref="A12:C12"/>
    <mergeCell ref="A18:C18"/>
    <mergeCell ref="A21:C21"/>
    <mergeCell ref="A39:C39"/>
    <mergeCell ref="A48:C48"/>
    <mergeCell ref="A50:C50"/>
    <mergeCell ref="A52:C52"/>
    <mergeCell ref="A25:C25"/>
    <mergeCell ref="A27:C27"/>
    <mergeCell ref="A29:C29"/>
    <mergeCell ref="A31:C31"/>
    <mergeCell ref="A34:C34"/>
    <mergeCell ref="A37:C37"/>
    <mergeCell ref="A64:C64"/>
    <mergeCell ref="A65:C65"/>
    <mergeCell ref="A60:C60"/>
    <mergeCell ref="A62:C62"/>
    <mergeCell ref="A54:C54"/>
    <mergeCell ref="A56:C56"/>
    <mergeCell ref="A58:C58"/>
  </mergeCells>
  <phoneticPr fontId="5" type="noConversion"/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656F-16E3-4936-844D-61617B0A6176}">
  <dimension ref="A1:E18"/>
  <sheetViews>
    <sheetView workbookViewId="0">
      <selection activeCell="A19" sqref="A19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229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186839.54</v>
      </c>
      <c r="B9" s="3" t="s">
        <v>51</v>
      </c>
    </row>
    <row r="10" spans="1:5" x14ac:dyDescent="0.2">
      <c r="A10" s="3">
        <v>0</v>
      </c>
      <c r="B10" s="3" t="s">
        <v>59</v>
      </c>
    </row>
    <row r="11" spans="1:5" x14ac:dyDescent="0.2">
      <c r="A11" s="3">
        <v>0</v>
      </c>
      <c r="B11" s="3" t="s">
        <v>58</v>
      </c>
    </row>
    <row r="12" spans="1:5" x14ac:dyDescent="0.2">
      <c r="A12" s="3">
        <v>30484.55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886.15</v>
      </c>
      <c r="B14" s="3" t="s">
        <v>54</v>
      </c>
    </row>
    <row r="15" spans="1:5" x14ac:dyDescent="0.2">
      <c r="A15" s="3">
        <v>0</v>
      </c>
      <c r="B15" s="3" t="s">
        <v>96</v>
      </c>
    </row>
    <row r="16" spans="1:5" x14ac:dyDescent="0.2">
      <c r="A16" s="3">
        <v>0</v>
      </c>
      <c r="B16" s="3" t="s">
        <v>228</v>
      </c>
    </row>
    <row r="17" spans="1:2" x14ac:dyDescent="0.2">
      <c r="A17" s="3">
        <v>0</v>
      </c>
      <c r="B17" s="3" t="s">
        <v>55</v>
      </c>
    </row>
    <row r="18" spans="1:2" ht="19" x14ac:dyDescent="0.25">
      <c r="A18" s="18">
        <f>SUM(A9:A17)</f>
        <v>218210.24</v>
      </c>
      <c r="B18" s="10" t="s">
        <v>230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3F0A-2EC1-495F-AD92-8AAE5071CF09}">
  <dimension ref="A1:E119"/>
  <sheetViews>
    <sheetView topLeftCell="A64" zoomScale="115" zoomScaleNormal="115" workbookViewId="0">
      <selection activeCell="A80" sqref="A80:E80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236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21.46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28.43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185.25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106.05</v>
      </c>
      <c r="E15" s="3" t="s">
        <v>102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163.04</v>
      </c>
      <c r="E16" s="3" t="s">
        <v>42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798.37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228.34</v>
      </c>
      <c r="E18" s="3" t="s">
        <v>42</v>
      </c>
    </row>
    <row r="19" spans="1:5" s="17" customFormat="1" x14ac:dyDescent="0.2">
      <c r="A19" s="3" t="s">
        <v>12</v>
      </c>
      <c r="B19" s="3">
        <v>72313761076</v>
      </c>
      <c r="C19" s="3" t="s">
        <v>13</v>
      </c>
      <c r="D19" s="11">
        <v>53.46</v>
      </c>
      <c r="E19" s="3" t="s">
        <v>102</v>
      </c>
    </row>
    <row r="20" spans="1:5" s="17" customFormat="1" x14ac:dyDescent="0.2">
      <c r="A20" s="3" t="s">
        <v>12</v>
      </c>
      <c r="B20" s="3">
        <v>72313761076</v>
      </c>
      <c r="C20" s="3" t="s">
        <v>13</v>
      </c>
      <c r="D20" s="11">
        <v>1026.99</v>
      </c>
      <c r="E20" s="3" t="s">
        <v>102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83.4</v>
      </c>
      <c r="E21" s="3" t="s">
        <v>102</v>
      </c>
    </row>
    <row r="22" spans="1:5" s="17" customFormat="1" x14ac:dyDescent="0.2">
      <c r="A22" s="36" t="s">
        <v>14</v>
      </c>
      <c r="B22" s="37"/>
      <c r="C22" s="38"/>
      <c r="D22" s="15">
        <f>SUM(D12:D21)</f>
        <v>2694.79</v>
      </c>
      <c r="E22" s="16"/>
    </row>
    <row r="23" spans="1:5" x14ac:dyDescent="0.2">
      <c r="A23" s="3" t="s">
        <v>17</v>
      </c>
      <c r="B23" s="3">
        <v>64163074544</v>
      </c>
      <c r="C23" s="3" t="s">
        <v>13</v>
      </c>
      <c r="D23" s="11">
        <v>22.5</v>
      </c>
      <c r="E23" s="3" t="s">
        <v>43</v>
      </c>
    </row>
    <row r="24" spans="1:5" x14ac:dyDescent="0.2">
      <c r="A24" s="3" t="s">
        <v>17</v>
      </c>
      <c r="B24" s="3">
        <v>64163074544</v>
      </c>
      <c r="C24" s="3" t="s">
        <v>13</v>
      </c>
      <c r="D24" s="11">
        <v>462.52</v>
      </c>
      <c r="E24" s="3" t="s">
        <v>43</v>
      </c>
    </row>
    <row r="25" spans="1:5" s="17" customFormat="1" x14ac:dyDescent="0.2">
      <c r="A25" s="36" t="s">
        <v>18</v>
      </c>
      <c r="B25" s="37"/>
      <c r="C25" s="38"/>
      <c r="D25" s="15">
        <f>SUM(D23:D24)</f>
        <v>485.02</v>
      </c>
      <c r="E25" s="16"/>
    </row>
    <row r="26" spans="1:5" x14ac:dyDescent="0.2">
      <c r="A26" s="3" t="s">
        <v>19</v>
      </c>
      <c r="B26" s="3">
        <v>17847110267</v>
      </c>
      <c r="C26" s="3" t="s">
        <v>10</v>
      </c>
      <c r="D26" s="11">
        <v>71.38</v>
      </c>
      <c r="E26" s="3" t="s">
        <v>45</v>
      </c>
    </row>
    <row r="27" spans="1:5" s="17" customFormat="1" x14ac:dyDescent="0.2">
      <c r="A27" s="36" t="s">
        <v>14</v>
      </c>
      <c r="B27" s="37"/>
      <c r="C27" s="38"/>
      <c r="D27" s="15">
        <f>SUM(D26)</f>
        <v>71.38</v>
      </c>
      <c r="E27" s="16"/>
    </row>
    <row r="28" spans="1:5" x14ac:dyDescent="0.2">
      <c r="A28" s="3" t="s">
        <v>46</v>
      </c>
      <c r="B28" s="3">
        <v>81793146560</v>
      </c>
      <c r="C28" s="3" t="s">
        <v>10</v>
      </c>
      <c r="D28" s="11">
        <v>26.54</v>
      </c>
      <c r="E28" s="3" t="s">
        <v>47</v>
      </c>
    </row>
    <row r="29" spans="1:5" s="17" customFormat="1" x14ac:dyDescent="0.2">
      <c r="A29" s="36" t="s">
        <v>14</v>
      </c>
      <c r="B29" s="37"/>
      <c r="C29" s="38"/>
      <c r="D29" s="15">
        <f>SUM(D28)</f>
        <v>26.54</v>
      </c>
      <c r="E29" s="16"/>
    </row>
    <row r="30" spans="1:5" s="17" customFormat="1" x14ac:dyDescent="0.2">
      <c r="A30" s="3" t="s">
        <v>20</v>
      </c>
      <c r="B30" s="3">
        <v>9253797076</v>
      </c>
      <c r="C30" s="3" t="s">
        <v>10</v>
      </c>
      <c r="D30" s="11">
        <v>31.53</v>
      </c>
      <c r="E30" s="3" t="s">
        <v>48</v>
      </c>
    </row>
    <row r="31" spans="1:5" s="17" customFormat="1" x14ac:dyDescent="0.2">
      <c r="A31" s="36" t="s">
        <v>14</v>
      </c>
      <c r="B31" s="37"/>
      <c r="C31" s="38"/>
      <c r="D31" s="15">
        <f>SUM(D30)</f>
        <v>31.53</v>
      </c>
      <c r="E31" s="16"/>
    </row>
    <row r="32" spans="1:5" s="17" customFormat="1" x14ac:dyDescent="0.2">
      <c r="A32" s="3" t="s">
        <v>22</v>
      </c>
      <c r="B32" s="3">
        <v>43965974818</v>
      </c>
      <c r="C32" s="3" t="s">
        <v>10</v>
      </c>
      <c r="D32" s="11">
        <v>868.46</v>
      </c>
      <c r="E32" s="3" t="s">
        <v>49</v>
      </c>
    </row>
    <row r="33" spans="1:5" s="17" customFormat="1" x14ac:dyDescent="0.2">
      <c r="A33" s="3" t="s">
        <v>22</v>
      </c>
      <c r="B33" s="3">
        <v>43965974818</v>
      </c>
      <c r="C33" s="3" t="s">
        <v>10</v>
      </c>
      <c r="D33" s="11">
        <v>806.94</v>
      </c>
      <c r="E33" s="3" t="s">
        <v>49</v>
      </c>
    </row>
    <row r="34" spans="1:5" s="17" customFormat="1" x14ac:dyDescent="0.2">
      <c r="A34" s="36" t="s">
        <v>14</v>
      </c>
      <c r="B34" s="37"/>
      <c r="C34" s="38"/>
      <c r="D34" s="15">
        <f>SUM(D32:D33)</f>
        <v>1675.4</v>
      </c>
      <c r="E34" s="16"/>
    </row>
    <row r="35" spans="1:5" x14ac:dyDescent="0.2">
      <c r="A35" s="3" t="s">
        <v>78</v>
      </c>
      <c r="B35" s="3">
        <v>13797891015</v>
      </c>
      <c r="C35" s="3" t="s">
        <v>79</v>
      </c>
      <c r="D35" s="11">
        <v>87.5</v>
      </c>
      <c r="E35" s="3" t="s">
        <v>48</v>
      </c>
    </row>
    <row r="36" spans="1:5" s="17" customFormat="1" x14ac:dyDescent="0.2">
      <c r="A36" s="36" t="s">
        <v>14</v>
      </c>
      <c r="B36" s="37"/>
      <c r="C36" s="38"/>
      <c r="D36" s="15">
        <f>SUM(D35)</f>
        <v>87.5</v>
      </c>
      <c r="E36" s="16"/>
    </row>
    <row r="37" spans="1:5" s="17" customFormat="1" x14ac:dyDescent="0.2">
      <c r="A37" s="3" t="s">
        <v>24</v>
      </c>
      <c r="B37" s="3">
        <v>87311810356</v>
      </c>
      <c r="C37" s="3" t="s">
        <v>10</v>
      </c>
      <c r="D37" s="11">
        <v>21.76</v>
      </c>
      <c r="E37" s="3" t="s">
        <v>146</v>
      </c>
    </row>
    <row r="38" spans="1:5" s="17" customFormat="1" x14ac:dyDescent="0.2">
      <c r="A38" s="36" t="s">
        <v>14</v>
      </c>
      <c r="B38" s="37"/>
      <c r="C38" s="38"/>
      <c r="D38" s="15">
        <f>SUM(D37:D37)</f>
        <v>21.76</v>
      </c>
      <c r="E38" s="16"/>
    </row>
    <row r="39" spans="1:5" x14ac:dyDescent="0.2">
      <c r="A39" s="3" t="s">
        <v>25</v>
      </c>
      <c r="B39" s="3">
        <v>29524210204</v>
      </c>
      <c r="C39" s="3" t="s">
        <v>10</v>
      </c>
      <c r="D39" s="11">
        <v>163.13</v>
      </c>
      <c r="E39" s="3" t="s">
        <v>47</v>
      </c>
    </row>
    <row r="40" spans="1:5" x14ac:dyDescent="0.2">
      <c r="A40" s="3" t="s">
        <v>25</v>
      </c>
      <c r="B40" s="3">
        <v>29524210204</v>
      </c>
      <c r="C40" s="3" t="s">
        <v>10</v>
      </c>
      <c r="D40" s="11">
        <v>270.75</v>
      </c>
      <c r="E40" s="3" t="s">
        <v>47</v>
      </c>
    </row>
    <row r="41" spans="1:5" s="17" customFormat="1" x14ac:dyDescent="0.2">
      <c r="A41" s="36" t="s">
        <v>14</v>
      </c>
      <c r="B41" s="37"/>
      <c r="C41" s="38"/>
      <c r="D41" s="15">
        <f>SUM(D39:D40)</f>
        <v>433.88</v>
      </c>
      <c r="E41" s="16"/>
    </row>
    <row r="42" spans="1:5" x14ac:dyDescent="0.2">
      <c r="A42" s="3" t="s">
        <v>63</v>
      </c>
      <c r="B42" s="3">
        <v>69523788448</v>
      </c>
      <c r="C42" s="3" t="s">
        <v>10</v>
      </c>
      <c r="D42" s="11">
        <v>30</v>
      </c>
      <c r="E42" s="3" t="s">
        <v>44</v>
      </c>
    </row>
    <row r="43" spans="1:5" s="17" customFormat="1" x14ac:dyDescent="0.2">
      <c r="A43" s="36" t="s">
        <v>14</v>
      </c>
      <c r="B43" s="37"/>
      <c r="C43" s="38"/>
      <c r="D43" s="15">
        <f>SUM(D42)</f>
        <v>30</v>
      </c>
      <c r="E43" s="16"/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6.75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6.75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6.75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9.01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9.0299999999999994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25.45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45.3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176.52</v>
      </c>
      <c r="E51" s="3" t="s">
        <v>43</v>
      </c>
    </row>
    <row r="52" spans="1:5" s="17" customFormat="1" x14ac:dyDescent="0.2">
      <c r="A52" s="36" t="s">
        <v>14</v>
      </c>
      <c r="B52" s="37"/>
      <c r="C52" s="38"/>
      <c r="D52" s="15">
        <f>SUM(D44:D51)</f>
        <v>285.56</v>
      </c>
      <c r="E52" s="16"/>
    </row>
    <row r="53" spans="1:5" x14ac:dyDescent="0.2">
      <c r="A53" s="3" t="s">
        <v>39</v>
      </c>
      <c r="B53" s="3">
        <v>87939104217</v>
      </c>
      <c r="C53" s="3" t="s">
        <v>10</v>
      </c>
      <c r="D53" s="11">
        <v>46.09</v>
      </c>
      <c r="E53" s="3" t="s">
        <v>40</v>
      </c>
    </row>
    <row r="54" spans="1:5" s="17" customFormat="1" x14ac:dyDescent="0.2">
      <c r="A54" s="36" t="s">
        <v>14</v>
      </c>
      <c r="B54" s="37"/>
      <c r="C54" s="38"/>
      <c r="D54" s="15">
        <f>SUM(D53)</f>
        <v>46.09</v>
      </c>
      <c r="E54" s="16"/>
    </row>
    <row r="55" spans="1:5" x14ac:dyDescent="0.2">
      <c r="A55" s="3" t="s">
        <v>244</v>
      </c>
      <c r="B55" s="25">
        <v>20537224592</v>
      </c>
      <c r="C55" s="3" t="s">
        <v>245</v>
      </c>
      <c r="D55" s="11">
        <v>145</v>
      </c>
      <c r="E55" s="3" t="s">
        <v>41</v>
      </c>
    </row>
    <row r="56" spans="1:5" s="17" customFormat="1" x14ac:dyDescent="0.2">
      <c r="A56" s="36" t="s">
        <v>14</v>
      </c>
      <c r="B56" s="37"/>
      <c r="C56" s="38"/>
      <c r="D56" s="15">
        <f>SUM(D55)</f>
        <v>145</v>
      </c>
      <c r="E56" s="16"/>
    </row>
    <row r="57" spans="1:5" x14ac:dyDescent="0.2">
      <c r="A57" s="3" t="s">
        <v>90</v>
      </c>
      <c r="B57" s="3">
        <v>58353015102</v>
      </c>
      <c r="C57" s="3" t="s">
        <v>10</v>
      </c>
      <c r="D57" s="11">
        <v>1085.69</v>
      </c>
      <c r="E57" s="3" t="s">
        <v>41</v>
      </c>
    </row>
    <row r="58" spans="1:5" s="17" customFormat="1" x14ac:dyDescent="0.2">
      <c r="A58" s="36" t="s">
        <v>14</v>
      </c>
      <c r="B58" s="37"/>
      <c r="C58" s="38"/>
      <c r="D58" s="15">
        <f>SUM(D57)</f>
        <v>1085.69</v>
      </c>
      <c r="E58" s="16"/>
    </row>
    <row r="59" spans="1:5" s="17" customFormat="1" x14ac:dyDescent="0.2">
      <c r="A59" s="3" t="s">
        <v>173</v>
      </c>
      <c r="B59" s="3">
        <v>76605090707</v>
      </c>
      <c r="C59" s="3" t="s">
        <v>13</v>
      </c>
      <c r="D59" s="11">
        <v>61.9</v>
      </c>
      <c r="E59" s="3" t="s">
        <v>44</v>
      </c>
    </row>
    <row r="60" spans="1:5" s="17" customFormat="1" x14ac:dyDescent="0.2">
      <c r="A60" s="36" t="s">
        <v>14</v>
      </c>
      <c r="B60" s="37"/>
      <c r="C60" s="38"/>
      <c r="D60" s="15">
        <f>SUM(D59)</f>
        <v>61.9</v>
      </c>
      <c r="E60" s="16"/>
    </row>
    <row r="61" spans="1:5" x14ac:dyDescent="0.2">
      <c r="A61" s="3" t="s">
        <v>136</v>
      </c>
      <c r="B61" s="3">
        <v>78661516143</v>
      </c>
      <c r="C61" s="3" t="s">
        <v>10</v>
      </c>
      <c r="D61" s="11">
        <v>55</v>
      </c>
      <c r="E61" s="3" t="s">
        <v>239</v>
      </c>
    </row>
    <row r="62" spans="1:5" s="17" customFormat="1" x14ac:dyDescent="0.2">
      <c r="A62" s="36" t="s">
        <v>14</v>
      </c>
      <c r="B62" s="37"/>
      <c r="C62" s="38"/>
      <c r="D62" s="15">
        <f>SUM(D61)</f>
        <v>55</v>
      </c>
      <c r="E62" s="16"/>
    </row>
    <row r="63" spans="1:5" x14ac:dyDescent="0.2">
      <c r="A63" s="3" t="s">
        <v>241</v>
      </c>
      <c r="B63" s="3">
        <v>46009109169</v>
      </c>
      <c r="C63" s="3" t="s">
        <v>79</v>
      </c>
      <c r="D63" s="11">
        <v>126</v>
      </c>
      <c r="E63" s="3" t="s">
        <v>48</v>
      </c>
    </row>
    <row r="64" spans="1:5" s="17" customFormat="1" x14ac:dyDescent="0.2">
      <c r="A64" s="36" t="s">
        <v>14</v>
      </c>
      <c r="B64" s="37"/>
      <c r="C64" s="38"/>
      <c r="D64" s="15">
        <f>SUM(D63)</f>
        <v>126</v>
      </c>
      <c r="E64" s="16"/>
    </row>
    <row r="65" spans="1:5" s="17" customFormat="1" x14ac:dyDescent="0.2">
      <c r="A65" s="3" t="s">
        <v>252</v>
      </c>
      <c r="B65" s="3">
        <v>60560880763</v>
      </c>
      <c r="C65" s="3" t="s">
        <v>253</v>
      </c>
      <c r="D65" s="11">
        <v>408</v>
      </c>
      <c r="E65" s="3" t="s">
        <v>155</v>
      </c>
    </row>
    <row r="66" spans="1:5" s="17" customFormat="1" x14ac:dyDescent="0.2">
      <c r="A66" s="36" t="s">
        <v>14</v>
      </c>
      <c r="B66" s="37"/>
      <c r="C66" s="38"/>
      <c r="D66" s="15">
        <f>SUM(D65)</f>
        <v>408</v>
      </c>
      <c r="E66" s="16"/>
    </row>
    <row r="67" spans="1:5" s="17" customFormat="1" x14ac:dyDescent="0.2">
      <c r="A67" s="3" t="s">
        <v>251</v>
      </c>
      <c r="B67" s="3">
        <v>60174672203</v>
      </c>
      <c r="C67" s="3" t="s">
        <v>113</v>
      </c>
      <c r="D67" s="11">
        <v>305.39999999999998</v>
      </c>
      <c r="E67" s="3" t="s">
        <v>114</v>
      </c>
    </row>
    <row r="68" spans="1:5" s="17" customFormat="1" x14ac:dyDescent="0.2">
      <c r="A68" s="36" t="s">
        <v>14</v>
      </c>
      <c r="B68" s="37"/>
      <c r="C68" s="38"/>
      <c r="D68" s="15">
        <f>SUM(D67)</f>
        <v>305.39999999999998</v>
      </c>
      <c r="E68" s="16"/>
    </row>
    <row r="69" spans="1:5" x14ac:dyDescent="0.2">
      <c r="A69" s="3" t="s">
        <v>242</v>
      </c>
      <c r="B69" s="3">
        <v>6819473304</v>
      </c>
      <c r="C69" s="3" t="s">
        <v>243</v>
      </c>
      <c r="D69" s="11">
        <v>133.6</v>
      </c>
      <c r="E69" s="3" t="s">
        <v>114</v>
      </c>
    </row>
    <row r="70" spans="1:5" x14ac:dyDescent="0.2">
      <c r="A70" s="36" t="s">
        <v>14</v>
      </c>
      <c r="B70" s="37"/>
      <c r="C70" s="38"/>
      <c r="D70" s="15">
        <f>SUM(D69)</f>
        <v>133.6</v>
      </c>
      <c r="E70" s="16"/>
    </row>
    <row r="71" spans="1:5" ht="16" x14ac:dyDescent="0.2">
      <c r="A71" s="14" t="s">
        <v>106</v>
      </c>
      <c r="B71" s="3">
        <v>27759560625</v>
      </c>
      <c r="C71" s="3" t="s">
        <v>10</v>
      </c>
      <c r="D71" s="11">
        <v>15.56</v>
      </c>
      <c r="E71" s="3" t="s">
        <v>49</v>
      </c>
    </row>
    <row r="72" spans="1:5" x14ac:dyDescent="0.2">
      <c r="A72" s="36" t="s">
        <v>14</v>
      </c>
      <c r="B72" s="39"/>
      <c r="C72" s="40"/>
      <c r="D72" s="15">
        <f>SUM(D71:D71)</f>
        <v>15.56</v>
      </c>
      <c r="E72" s="16"/>
    </row>
    <row r="73" spans="1:5" x14ac:dyDescent="0.2">
      <c r="A73" s="3" t="s">
        <v>67</v>
      </c>
      <c r="B73" s="3">
        <v>29454869184</v>
      </c>
      <c r="C73" s="3" t="s">
        <v>68</v>
      </c>
      <c r="D73" s="11">
        <v>16.989999999999998</v>
      </c>
      <c r="E73" s="3" t="s">
        <v>42</v>
      </c>
    </row>
    <row r="74" spans="1:5" x14ac:dyDescent="0.2">
      <c r="A74" s="22"/>
      <c r="B74" s="23"/>
      <c r="C74" s="24"/>
      <c r="D74" s="15">
        <f>SUM(D73)</f>
        <v>16.989999999999998</v>
      </c>
      <c r="E74" s="16"/>
    </row>
    <row r="75" spans="1:5" x14ac:dyDescent="0.2">
      <c r="A75" s="3" t="s">
        <v>129</v>
      </c>
      <c r="B75" s="3">
        <v>11263930968</v>
      </c>
      <c r="C75" s="3" t="s">
        <v>13</v>
      </c>
      <c r="D75" s="11">
        <v>17.399999999999999</v>
      </c>
      <c r="E75" s="3" t="s">
        <v>41</v>
      </c>
    </row>
    <row r="76" spans="1:5" x14ac:dyDescent="0.2">
      <c r="A76" s="36" t="s">
        <v>14</v>
      </c>
      <c r="B76" s="39"/>
      <c r="C76" s="40"/>
      <c r="D76" s="15">
        <f>SUM(D75)</f>
        <v>17.399999999999999</v>
      </c>
      <c r="E76" s="16"/>
    </row>
    <row r="77" spans="1:5" x14ac:dyDescent="0.2">
      <c r="A77" s="3" t="s">
        <v>28</v>
      </c>
      <c r="B77" s="3">
        <v>643859701</v>
      </c>
      <c r="C77" s="3" t="s">
        <v>29</v>
      </c>
      <c r="D77" s="11">
        <v>121.46</v>
      </c>
      <c r="E77" s="3" t="s">
        <v>41</v>
      </c>
    </row>
    <row r="78" spans="1:5" x14ac:dyDescent="0.2">
      <c r="A78" s="3" t="s">
        <v>28</v>
      </c>
      <c r="B78" s="3">
        <v>643859701</v>
      </c>
      <c r="C78" s="3" t="s">
        <v>29</v>
      </c>
      <c r="D78" s="11">
        <v>52.5</v>
      </c>
      <c r="E78" s="3" t="s">
        <v>41</v>
      </c>
    </row>
    <row r="79" spans="1:5" x14ac:dyDescent="0.2">
      <c r="A79" s="36" t="s">
        <v>14</v>
      </c>
      <c r="B79" s="39"/>
      <c r="C79" s="40"/>
      <c r="D79" s="15">
        <f>SUM(D77:D78)</f>
        <v>173.95999999999998</v>
      </c>
      <c r="E79" s="16"/>
    </row>
    <row r="80" spans="1:5" x14ac:dyDescent="0.2">
      <c r="A80" s="3" t="s">
        <v>74</v>
      </c>
      <c r="B80" s="3">
        <v>55832250129</v>
      </c>
      <c r="C80" s="3" t="s">
        <v>75</v>
      </c>
      <c r="D80" s="11">
        <v>87.5</v>
      </c>
      <c r="E80" s="3" t="s">
        <v>41</v>
      </c>
    </row>
    <row r="81" spans="1:5" x14ac:dyDescent="0.2">
      <c r="A81" s="36" t="s">
        <v>14</v>
      </c>
      <c r="B81" s="39"/>
      <c r="C81" s="40"/>
      <c r="D81" s="15">
        <f>SUM(D80)</f>
        <v>87.5</v>
      </c>
      <c r="E81" s="16"/>
    </row>
    <row r="82" spans="1:5" x14ac:dyDescent="0.2">
      <c r="A82" s="3" t="s">
        <v>240</v>
      </c>
      <c r="B82" s="3">
        <v>14506572540</v>
      </c>
      <c r="C82" s="3" t="s">
        <v>10</v>
      </c>
      <c r="D82" s="11">
        <v>100</v>
      </c>
      <c r="E82" s="3" t="s">
        <v>178</v>
      </c>
    </row>
    <row r="83" spans="1:5" x14ac:dyDescent="0.2">
      <c r="A83" s="36" t="s">
        <v>14</v>
      </c>
      <c r="B83" s="37"/>
      <c r="C83" s="38"/>
      <c r="D83" s="15">
        <f>SUM(D82)</f>
        <v>100</v>
      </c>
      <c r="E83" s="16"/>
    </row>
    <row r="84" spans="1:5" x14ac:dyDescent="0.2">
      <c r="A84" s="3" t="s">
        <v>179</v>
      </c>
      <c r="B84" s="3">
        <v>32936387113</v>
      </c>
      <c r="C84" s="3" t="s">
        <v>13</v>
      </c>
      <c r="D84" s="11">
        <v>101.29</v>
      </c>
      <c r="E84" s="3" t="s">
        <v>220</v>
      </c>
    </row>
    <row r="85" spans="1:5" x14ac:dyDescent="0.2">
      <c r="A85" s="36" t="s">
        <v>14</v>
      </c>
      <c r="B85" s="37"/>
      <c r="C85" s="38"/>
      <c r="D85" s="15">
        <f>SUM(D84)</f>
        <v>101.29</v>
      </c>
      <c r="E85" s="16"/>
    </row>
    <row r="86" spans="1:5" x14ac:dyDescent="0.2">
      <c r="A86" s="3" t="s">
        <v>254</v>
      </c>
      <c r="B86" s="3">
        <v>84277178586</v>
      </c>
      <c r="C86" s="3" t="s">
        <v>10</v>
      </c>
      <c r="D86" s="11">
        <v>737.5</v>
      </c>
      <c r="E86" s="3" t="s">
        <v>48</v>
      </c>
    </row>
    <row r="87" spans="1:5" x14ac:dyDescent="0.2">
      <c r="A87" s="3" t="s">
        <v>254</v>
      </c>
      <c r="B87" s="3">
        <v>84277178586</v>
      </c>
      <c r="C87" s="3" t="s">
        <v>10</v>
      </c>
      <c r="D87" s="11">
        <v>463.75</v>
      </c>
      <c r="E87" s="3" t="s">
        <v>48</v>
      </c>
    </row>
    <row r="88" spans="1:5" x14ac:dyDescent="0.2">
      <c r="A88" s="3" t="s">
        <v>254</v>
      </c>
      <c r="B88" s="3">
        <v>84277178586</v>
      </c>
      <c r="C88" s="3" t="s">
        <v>10</v>
      </c>
      <c r="D88" s="11">
        <v>2652.5</v>
      </c>
      <c r="E88" s="3" t="s">
        <v>48</v>
      </c>
    </row>
    <row r="89" spans="1:5" x14ac:dyDescent="0.2">
      <c r="A89" s="36" t="s">
        <v>14</v>
      </c>
      <c r="B89" s="37"/>
      <c r="C89" s="38"/>
      <c r="D89" s="15">
        <f>SUM(D86:D88)</f>
        <v>3853.75</v>
      </c>
      <c r="E89" s="16"/>
    </row>
    <row r="90" spans="1:5" x14ac:dyDescent="0.2">
      <c r="A90" s="3" t="s">
        <v>246</v>
      </c>
      <c r="B90" s="3">
        <v>19190430413</v>
      </c>
      <c r="C90" s="3" t="s">
        <v>10</v>
      </c>
      <c r="D90" s="11">
        <v>183.15</v>
      </c>
      <c r="E90" s="3" t="s">
        <v>41</v>
      </c>
    </row>
    <row r="91" spans="1:5" x14ac:dyDescent="0.2">
      <c r="A91" s="36" t="s">
        <v>14</v>
      </c>
      <c r="B91" s="37"/>
      <c r="C91" s="38"/>
      <c r="D91" s="15">
        <f>SUM(D90)</f>
        <v>183.15</v>
      </c>
      <c r="E91" s="16"/>
    </row>
    <row r="92" spans="1:5" x14ac:dyDescent="0.2">
      <c r="A92" s="3" t="s">
        <v>184</v>
      </c>
      <c r="B92" s="3">
        <v>64546066176</v>
      </c>
      <c r="C92" s="3" t="s">
        <v>81</v>
      </c>
      <c r="D92" s="11">
        <v>1044.24</v>
      </c>
      <c r="E92" s="3" t="s">
        <v>41</v>
      </c>
    </row>
    <row r="93" spans="1:5" x14ac:dyDescent="0.2">
      <c r="A93" s="36" t="s">
        <v>14</v>
      </c>
      <c r="B93" s="37"/>
      <c r="C93" s="38"/>
      <c r="D93" s="15">
        <f>SUM(D92)</f>
        <v>1044.24</v>
      </c>
      <c r="E93" s="16"/>
    </row>
    <row r="94" spans="1:5" x14ac:dyDescent="0.2">
      <c r="A94" s="3" t="s">
        <v>247</v>
      </c>
      <c r="B94" s="3">
        <v>17406113186</v>
      </c>
      <c r="C94" s="3" t="s">
        <v>10</v>
      </c>
      <c r="D94" s="11">
        <v>193.75</v>
      </c>
      <c r="E94" s="3" t="s">
        <v>48</v>
      </c>
    </row>
    <row r="95" spans="1:5" x14ac:dyDescent="0.2">
      <c r="A95" s="36" t="s">
        <v>14</v>
      </c>
      <c r="B95" s="37"/>
      <c r="C95" s="38"/>
      <c r="D95" s="15">
        <f>SUM(D94)</f>
        <v>193.75</v>
      </c>
      <c r="E95" s="16"/>
    </row>
    <row r="96" spans="1:5" x14ac:dyDescent="0.2">
      <c r="A96" s="3" t="s">
        <v>248</v>
      </c>
      <c r="B96" s="3">
        <v>43483539628</v>
      </c>
      <c r="C96" s="3" t="s">
        <v>13</v>
      </c>
      <c r="D96" s="11">
        <v>399</v>
      </c>
      <c r="E96" s="3" t="s">
        <v>44</v>
      </c>
    </row>
    <row r="97" spans="1:5" x14ac:dyDescent="0.2">
      <c r="A97" s="3" t="s">
        <v>248</v>
      </c>
      <c r="B97" s="3">
        <v>43483539628</v>
      </c>
      <c r="C97" s="3" t="s">
        <v>13</v>
      </c>
      <c r="D97" s="11">
        <v>199.5</v>
      </c>
      <c r="E97" s="3" t="s">
        <v>44</v>
      </c>
    </row>
    <row r="98" spans="1:5" x14ac:dyDescent="0.2">
      <c r="A98" s="36" t="s">
        <v>14</v>
      </c>
      <c r="B98" s="37"/>
      <c r="C98" s="38"/>
      <c r="D98" s="15">
        <f>SUM(D96:D97)</f>
        <v>598.5</v>
      </c>
      <c r="E98" s="16"/>
    </row>
    <row r="99" spans="1:5" x14ac:dyDescent="0.2">
      <c r="A99" s="3" t="s">
        <v>30</v>
      </c>
      <c r="B99" s="3">
        <v>33109139850</v>
      </c>
      <c r="C99" s="3" t="s">
        <v>13</v>
      </c>
      <c r="D99" s="11">
        <v>297.14999999999998</v>
      </c>
      <c r="E99" s="3" t="s">
        <v>42</v>
      </c>
    </row>
    <row r="100" spans="1:5" x14ac:dyDescent="0.2">
      <c r="A100" s="3" t="s">
        <v>30</v>
      </c>
      <c r="B100" s="3">
        <v>33109139850</v>
      </c>
      <c r="C100" s="3" t="s">
        <v>13</v>
      </c>
      <c r="D100" s="11">
        <v>225.73</v>
      </c>
      <c r="E100" s="3" t="s">
        <v>42</v>
      </c>
    </row>
    <row r="101" spans="1:5" x14ac:dyDescent="0.2">
      <c r="A101" s="3" t="s">
        <v>30</v>
      </c>
      <c r="B101" s="3">
        <v>33109139850</v>
      </c>
      <c r="C101" s="3" t="s">
        <v>13</v>
      </c>
      <c r="D101" s="11">
        <v>417.69</v>
      </c>
      <c r="E101" s="3" t="s">
        <v>42</v>
      </c>
    </row>
    <row r="102" spans="1:5" x14ac:dyDescent="0.2">
      <c r="A102" s="3" t="s">
        <v>30</v>
      </c>
      <c r="B102" s="3">
        <v>33109139850</v>
      </c>
      <c r="C102" s="3" t="s">
        <v>13</v>
      </c>
      <c r="D102" s="11">
        <v>220.5</v>
      </c>
      <c r="E102" s="3" t="s">
        <v>42</v>
      </c>
    </row>
    <row r="103" spans="1:5" x14ac:dyDescent="0.2">
      <c r="A103" s="36" t="s">
        <v>14</v>
      </c>
      <c r="B103" s="37"/>
      <c r="C103" s="38"/>
      <c r="D103" s="15">
        <f>SUM(D99:D102)</f>
        <v>1161.07</v>
      </c>
      <c r="E103" s="16"/>
    </row>
    <row r="104" spans="1:5" x14ac:dyDescent="0.2">
      <c r="A104" s="3" t="s">
        <v>249</v>
      </c>
      <c r="B104" s="3">
        <v>22226844231</v>
      </c>
      <c r="C104" s="3" t="s">
        <v>13</v>
      </c>
      <c r="D104" s="11">
        <v>224</v>
      </c>
      <c r="E104" s="3" t="s">
        <v>250</v>
      </c>
    </row>
    <row r="105" spans="1:5" x14ac:dyDescent="0.2">
      <c r="A105" s="36" t="s">
        <v>14</v>
      </c>
      <c r="B105" s="37"/>
      <c r="C105" s="38"/>
      <c r="D105" s="15">
        <f>SUM(D104)</f>
        <v>224</v>
      </c>
      <c r="E105" s="16"/>
    </row>
    <row r="106" spans="1:5" x14ac:dyDescent="0.2">
      <c r="A106" s="3" t="s">
        <v>31</v>
      </c>
      <c r="B106" s="3">
        <v>7179054100</v>
      </c>
      <c r="C106" s="3" t="s">
        <v>10</v>
      </c>
      <c r="D106" s="11">
        <v>481.25</v>
      </c>
      <c r="E106" s="3" t="s">
        <v>42</v>
      </c>
    </row>
    <row r="107" spans="1:5" x14ac:dyDescent="0.2">
      <c r="A107" s="3" t="s">
        <v>31</v>
      </c>
      <c r="B107" s="3">
        <v>7179054100</v>
      </c>
      <c r="C107" s="3" t="s">
        <v>10</v>
      </c>
      <c r="D107" s="11">
        <v>519.75</v>
      </c>
      <c r="E107" s="3" t="s">
        <v>42</v>
      </c>
    </row>
    <row r="108" spans="1:5" x14ac:dyDescent="0.2">
      <c r="A108" s="22"/>
      <c r="B108" s="23"/>
      <c r="C108" s="24"/>
      <c r="D108" s="15">
        <f>SUM(D106:D107)</f>
        <v>1001</v>
      </c>
      <c r="E108" s="16"/>
    </row>
    <row r="109" spans="1:5" x14ac:dyDescent="0.2">
      <c r="A109" s="3" t="s">
        <v>195</v>
      </c>
      <c r="B109" s="3">
        <v>17200778671</v>
      </c>
      <c r="C109" s="3" t="s">
        <v>13</v>
      </c>
      <c r="D109" s="11">
        <v>600</v>
      </c>
      <c r="E109" s="3" t="s">
        <v>42</v>
      </c>
    </row>
    <row r="110" spans="1:5" x14ac:dyDescent="0.2">
      <c r="A110" s="36" t="s">
        <v>14</v>
      </c>
      <c r="B110" s="37"/>
      <c r="C110" s="38"/>
      <c r="D110" s="15">
        <f>SUM(D109)</f>
        <v>600</v>
      </c>
      <c r="E110" s="16"/>
    </row>
    <row r="111" spans="1:5" x14ac:dyDescent="0.2">
      <c r="A111" s="3" t="s">
        <v>255</v>
      </c>
      <c r="B111" s="3">
        <v>82443748182</v>
      </c>
      <c r="C111" s="3" t="s">
        <v>10</v>
      </c>
      <c r="D111" s="11">
        <v>756.82</v>
      </c>
      <c r="E111" s="3" t="s">
        <v>41</v>
      </c>
    </row>
    <row r="112" spans="1:5" x14ac:dyDescent="0.2">
      <c r="A112" s="36" t="s">
        <v>14</v>
      </c>
      <c r="B112" s="37"/>
      <c r="C112" s="38"/>
      <c r="D112" s="15">
        <f>SUM(D111)</f>
        <v>756.82</v>
      </c>
      <c r="E112" s="16"/>
    </row>
    <row r="113" spans="1:5" x14ac:dyDescent="0.2">
      <c r="A113" s="3" t="s">
        <v>256</v>
      </c>
      <c r="B113" s="3">
        <v>50292678762</v>
      </c>
      <c r="C113" s="3" t="s">
        <v>10</v>
      </c>
      <c r="D113" s="11">
        <v>762.5</v>
      </c>
      <c r="E113" s="3" t="s">
        <v>155</v>
      </c>
    </row>
    <row r="114" spans="1:5" x14ac:dyDescent="0.2">
      <c r="A114" s="36" t="s">
        <v>14</v>
      </c>
      <c r="B114" s="37"/>
      <c r="C114" s="38"/>
      <c r="D114" s="15">
        <f>SUM(D113)</f>
        <v>762.5</v>
      </c>
      <c r="E114" s="16"/>
    </row>
    <row r="115" spans="1:5" x14ac:dyDescent="0.2">
      <c r="A115" s="3" t="s">
        <v>257</v>
      </c>
      <c r="B115" s="3">
        <v>42783633587</v>
      </c>
      <c r="C115" s="3" t="s">
        <v>13</v>
      </c>
      <c r="D115" s="11">
        <v>1999.2</v>
      </c>
      <c r="E115" s="3" t="s">
        <v>49</v>
      </c>
    </row>
    <row r="116" spans="1:5" x14ac:dyDescent="0.2">
      <c r="A116" s="36" t="s">
        <v>14</v>
      </c>
      <c r="B116" s="37"/>
      <c r="C116" s="38"/>
      <c r="D116" s="15">
        <f>SUM(D115)</f>
        <v>1999.2</v>
      </c>
      <c r="E116" s="16"/>
    </row>
    <row r="117" spans="1:5" x14ac:dyDescent="0.2">
      <c r="A117" s="3" t="s">
        <v>234</v>
      </c>
      <c r="B117" s="3">
        <v>74364236410</v>
      </c>
      <c r="C117" s="3" t="s">
        <v>10</v>
      </c>
      <c r="D117" s="11">
        <v>2650</v>
      </c>
      <c r="E117" s="3" t="s">
        <v>235</v>
      </c>
    </row>
    <row r="118" spans="1:5" x14ac:dyDescent="0.2">
      <c r="A118" s="36" t="s">
        <v>14</v>
      </c>
      <c r="B118" s="37"/>
      <c r="C118" s="38"/>
      <c r="D118" s="15">
        <f>SUM(D117)</f>
        <v>2650</v>
      </c>
      <c r="E118" s="16"/>
    </row>
    <row r="119" spans="1:5" ht="25.5" customHeight="1" x14ac:dyDescent="0.25">
      <c r="A119" s="32" t="s">
        <v>238</v>
      </c>
      <c r="B119" s="33"/>
      <c r="C119" s="34"/>
      <c r="D119" s="19">
        <f>SUM(D118,D116,D114,D112,D110,D108,D105,D103,D98,D95,D93,D91,D89,D85,D83,D81,D79,D76,D74,D72,D70,D68,D66,D64,D62,D60,D58,D56,D54,D52,D43,D41,D38,D36,D34,D31,D29,D27,D25,D22,D11)</f>
        <v>23768.980000000003</v>
      </c>
      <c r="E119" s="8"/>
    </row>
  </sheetData>
  <mergeCells count="42">
    <mergeCell ref="A114:C114"/>
    <mergeCell ref="A116:C116"/>
    <mergeCell ref="A118:C118"/>
    <mergeCell ref="A93:C93"/>
    <mergeCell ref="A95:C95"/>
    <mergeCell ref="A98:C98"/>
    <mergeCell ref="A110:C110"/>
    <mergeCell ref="A112:C112"/>
    <mergeCell ref="A62:C62"/>
    <mergeCell ref="A64:C64"/>
    <mergeCell ref="A70:C70"/>
    <mergeCell ref="A119:C119"/>
    <mergeCell ref="A72:C72"/>
    <mergeCell ref="A76:C76"/>
    <mergeCell ref="A79:C79"/>
    <mergeCell ref="A81:C81"/>
    <mergeCell ref="A83:C83"/>
    <mergeCell ref="A103:C103"/>
    <mergeCell ref="A105:C105"/>
    <mergeCell ref="A89:C89"/>
    <mergeCell ref="A68:C68"/>
    <mergeCell ref="A66:C66"/>
    <mergeCell ref="A85:C85"/>
    <mergeCell ref="A91:C91"/>
    <mergeCell ref="A60:C60"/>
    <mergeCell ref="A29:C29"/>
    <mergeCell ref="A31:C31"/>
    <mergeCell ref="A34:C34"/>
    <mergeCell ref="A36:C36"/>
    <mergeCell ref="A38:C38"/>
    <mergeCell ref="A41:C41"/>
    <mergeCell ref="A43:C43"/>
    <mergeCell ref="A52:C52"/>
    <mergeCell ref="A54:C54"/>
    <mergeCell ref="A56:C56"/>
    <mergeCell ref="A58:C58"/>
    <mergeCell ref="A27:C27"/>
    <mergeCell ref="A2:A4"/>
    <mergeCell ref="B5:E6"/>
    <mergeCell ref="A11:C11"/>
    <mergeCell ref="A22:C22"/>
    <mergeCell ref="A25:C25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7EE5-0EEF-4DCB-9955-CF34A0F6B947}">
  <dimension ref="A1:E18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236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184510.07</v>
      </c>
      <c r="B9" s="3" t="s">
        <v>51</v>
      </c>
    </row>
    <row r="10" spans="1:5" x14ac:dyDescent="0.2">
      <c r="A10" s="3"/>
      <c r="B10" s="3" t="s">
        <v>59</v>
      </c>
    </row>
    <row r="11" spans="1:5" x14ac:dyDescent="0.2">
      <c r="A11" s="3"/>
      <c r="B11" s="3" t="s">
        <v>58</v>
      </c>
    </row>
    <row r="12" spans="1:5" x14ac:dyDescent="0.2">
      <c r="A12" s="3">
        <v>30238.95</v>
      </c>
      <c r="B12" s="3" t="s">
        <v>52</v>
      </c>
    </row>
    <row r="13" spans="1:5" x14ac:dyDescent="0.2">
      <c r="A13" s="3">
        <v>5937.72</v>
      </c>
      <c r="B13" s="3" t="s">
        <v>53</v>
      </c>
    </row>
    <row r="14" spans="1:5" x14ac:dyDescent="0.2">
      <c r="A14" s="3">
        <v>432.84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4592.8</v>
      </c>
      <c r="B16" s="3" t="s">
        <v>114</v>
      </c>
    </row>
    <row r="17" spans="1:2" x14ac:dyDescent="0.2">
      <c r="A17" s="3">
        <v>1716.88</v>
      </c>
      <c r="B17" s="3" t="s">
        <v>55</v>
      </c>
    </row>
    <row r="18" spans="1:2" ht="19" x14ac:dyDescent="0.25">
      <c r="A18" s="18">
        <f>SUM(A9:A17)</f>
        <v>227678.34</v>
      </c>
      <c r="B18" s="10" t="s">
        <v>237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372AF-B337-4CA1-8734-714D765A35B6}">
  <dimension ref="A1:E149"/>
  <sheetViews>
    <sheetView zoomScale="115" zoomScaleNormal="115" workbookViewId="0">
      <selection activeCell="A138" sqref="A138:E138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258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16.25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32.950000000000003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47.911000000000001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160.78</v>
      </c>
      <c r="E15" s="3" t="s">
        <v>102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436.78</v>
      </c>
      <c r="E16" s="3" t="s">
        <v>42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456.24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474.25</v>
      </c>
      <c r="E18" s="3" t="s">
        <v>42</v>
      </c>
    </row>
    <row r="19" spans="1:5" s="17" customFormat="1" x14ac:dyDescent="0.2">
      <c r="A19" s="3" t="s">
        <v>12</v>
      </c>
      <c r="B19" s="3">
        <v>72313761076</v>
      </c>
      <c r="C19" s="3" t="s">
        <v>13</v>
      </c>
      <c r="D19" s="11">
        <v>172.01</v>
      </c>
      <c r="E19" s="3" t="s">
        <v>102</v>
      </c>
    </row>
    <row r="20" spans="1:5" s="17" customFormat="1" x14ac:dyDescent="0.2">
      <c r="A20" s="3" t="s">
        <v>12</v>
      </c>
      <c r="B20" s="3">
        <v>72313761076</v>
      </c>
      <c r="C20" s="3" t="s">
        <v>13</v>
      </c>
      <c r="D20" s="11">
        <v>758.63</v>
      </c>
      <c r="E20" s="3" t="s">
        <v>42</v>
      </c>
    </row>
    <row r="21" spans="1:5" s="17" customFormat="1" x14ac:dyDescent="0.2">
      <c r="A21" s="3" t="s">
        <v>12</v>
      </c>
      <c r="B21" s="3">
        <v>72313761076</v>
      </c>
      <c r="C21" s="3" t="s">
        <v>13</v>
      </c>
      <c r="D21" s="11">
        <v>713.52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755.85</v>
      </c>
      <c r="E22" s="3" t="s">
        <v>42</v>
      </c>
    </row>
    <row r="23" spans="1:5" s="17" customFormat="1" x14ac:dyDescent="0.2">
      <c r="A23" s="36" t="s">
        <v>14</v>
      </c>
      <c r="B23" s="37"/>
      <c r="C23" s="38"/>
      <c r="D23" s="15">
        <f>SUM(D12:D22)</f>
        <v>4025.1709999999998</v>
      </c>
      <c r="E23" s="16"/>
    </row>
    <row r="24" spans="1:5" x14ac:dyDescent="0.2">
      <c r="A24" s="3" t="s">
        <v>17</v>
      </c>
      <c r="B24" s="3">
        <v>64163074544</v>
      </c>
      <c r="C24" s="3" t="s">
        <v>13</v>
      </c>
      <c r="D24" s="11">
        <v>23.94</v>
      </c>
      <c r="E24" s="3" t="s">
        <v>43</v>
      </c>
    </row>
    <row r="25" spans="1:5" x14ac:dyDescent="0.2">
      <c r="A25" s="3" t="s">
        <v>17</v>
      </c>
      <c r="B25" s="3">
        <v>64163074544</v>
      </c>
      <c r="C25" s="3" t="s">
        <v>13</v>
      </c>
      <c r="D25" s="11">
        <v>606.5</v>
      </c>
      <c r="E25" s="3" t="s">
        <v>43</v>
      </c>
    </row>
    <row r="26" spans="1:5" s="17" customFormat="1" x14ac:dyDescent="0.2">
      <c r="A26" s="36" t="s">
        <v>18</v>
      </c>
      <c r="B26" s="37"/>
      <c r="C26" s="38"/>
      <c r="D26" s="15">
        <f>SUM(D24:D25)</f>
        <v>630.44000000000005</v>
      </c>
      <c r="E26" s="16"/>
    </row>
    <row r="27" spans="1:5" x14ac:dyDescent="0.2">
      <c r="A27" s="3" t="s">
        <v>19</v>
      </c>
      <c r="B27" s="3">
        <v>17847110267</v>
      </c>
      <c r="C27" s="3" t="s">
        <v>10</v>
      </c>
      <c r="D27" s="11">
        <v>71.38</v>
      </c>
      <c r="E27" s="3" t="s">
        <v>45</v>
      </c>
    </row>
    <row r="28" spans="1:5" s="17" customFormat="1" x14ac:dyDescent="0.2">
      <c r="A28" s="36" t="s">
        <v>14</v>
      </c>
      <c r="B28" s="37"/>
      <c r="C28" s="38"/>
      <c r="D28" s="15">
        <f>SUM(D27)</f>
        <v>71.38</v>
      </c>
      <c r="E28" s="16"/>
    </row>
    <row r="29" spans="1:5" x14ac:dyDescent="0.2">
      <c r="A29" s="3" t="s">
        <v>46</v>
      </c>
      <c r="B29" s="3">
        <v>81793146560</v>
      </c>
      <c r="C29" s="3" t="s">
        <v>10</v>
      </c>
      <c r="D29" s="11">
        <v>26.54</v>
      </c>
      <c r="E29" s="3" t="s">
        <v>47</v>
      </c>
    </row>
    <row r="30" spans="1:5" s="17" customFormat="1" x14ac:dyDescent="0.2">
      <c r="A30" s="36" t="s">
        <v>14</v>
      </c>
      <c r="B30" s="37"/>
      <c r="C30" s="38"/>
      <c r="D30" s="15">
        <f>SUM(D29)</f>
        <v>26.54</v>
      </c>
      <c r="E30" s="16"/>
    </row>
    <row r="31" spans="1:5" s="17" customFormat="1" x14ac:dyDescent="0.2">
      <c r="A31" s="3" t="s">
        <v>20</v>
      </c>
      <c r="B31" s="3">
        <v>9253797076</v>
      </c>
      <c r="C31" s="3" t="s">
        <v>10</v>
      </c>
      <c r="D31" s="11">
        <v>31.53</v>
      </c>
      <c r="E31" s="3" t="s">
        <v>48</v>
      </c>
    </row>
    <row r="32" spans="1:5" s="17" customFormat="1" x14ac:dyDescent="0.2">
      <c r="A32" s="36" t="s">
        <v>14</v>
      </c>
      <c r="B32" s="37"/>
      <c r="C32" s="38"/>
      <c r="D32" s="15">
        <f>SUM(D31)</f>
        <v>31.53</v>
      </c>
      <c r="E32" s="16"/>
    </row>
    <row r="33" spans="1:5" s="17" customFormat="1" x14ac:dyDescent="0.2">
      <c r="A33" s="3" t="s">
        <v>22</v>
      </c>
      <c r="B33" s="3">
        <v>43965974818</v>
      </c>
      <c r="C33" s="3" t="s">
        <v>10</v>
      </c>
      <c r="D33" s="11">
        <v>2934.09</v>
      </c>
      <c r="E33" s="3" t="s">
        <v>49</v>
      </c>
    </row>
    <row r="34" spans="1:5" s="17" customFormat="1" x14ac:dyDescent="0.2">
      <c r="A34" s="36" t="s">
        <v>14</v>
      </c>
      <c r="B34" s="37"/>
      <c r="C34" s="38"/>
      <c r="D34" s="15">
        <f>SUM(D33:D33)</f>
        <v>2934.09</v>
      </c>
      <c r="E34" s="16"/>
    </row>
    <row r="35" spans="1:5" x14ac:dyDescent="0.2">
      <c r="A35" s="3" t="s">
        <v>78</v>
      </c>
      <c r="B35" s="3">
        <v>13797891015</v>
      </c>
      <c r="C35" s="3" t="s">
        <v>79</v>
      </c>
      <c r="D35" s="11">
        <v>87.5</v>
      </c>
      <c r="E35" s="3" t="s">
        <v>48</v>
      </c>
    </row>
    <row r="36" spans="1:5" s="17" customFormat="1" x14ac:dyDescent="0.2">
      <c r="A36" s="36" t="s">
        <v>14</v>
      </c>
      <c r="B36" s="37"/>
      <c r="C36" s="38"/>
      <c r="D36" s="15">
        <f>SUM(D35)</f>
        <v>87.5</v>
      </c>
      <c r="E36" s="16"/>
    </row>
    <row r="37" spans="1:5" s="17" customFormat="1" x14ac:dyDescent="0.2">
      <c r="A37" s="3" t="s">
        <v>24</v>
      </c>
      <c r="B37" s="3">
        <v>87311810356</v>
      </c>
      <c r="C37" s="3" t="s">
        <v>10</v>
      </c>
      <c r="D37" s="11">
        <v>5.04</v>
      </c>
      <c r="E37" s="3" t="s">
        <v>146</v>
      </c>
    </row>
    <row r="38" spans="1:5" s="17" customFormat="1" x14ac:dyDescent="0.2">
      <c r="A38" s="3" t="s">
        <v>24</v>
      </c>
      <c r="B38" s="3">
        <v>87311810356</v>
      </c>
      <c r="C38" s="3" t="s">
        <v>10</v>
      </c>
      <c r="D38" s="11">
        <v>93.46</v>
      </c>
      <c r="E38" s="3" t="s">
        <v>146</v>
      </c>
    </row>
    <row r="39" spans="1:5" s="17" customFormat="1" x14ac:dyDescent="0.2">
      <c r="A39" s="36" t="s">
        <v>14</v>
      </c>
      <c r="B39" s="37"/>
      <c r="C39" s="38"/>
      <c r="D39" s="15">
        <f>SUM(D37:D38)</f>
        <v>98.5</v>
      </c>
      <c r="E39" s="16"/>
    </row>
    <row r="40" spans="1:5" x14ac:dyDescent="0.2">
      <c r="A40" s="3" t="s">
        <v>25</v>
      </c>
      <c r="B40" s="3">
        <v>29524210204</v>
      </c>
      <c r="C40" s="3" t="s">
        <v>10</v>
      </c>
      <c r="D40" s="11">
        <v>164.59</v>
      </c>
      <c r="E40" s="3" t="s">
        <v>47</v>
      </c>
    </row>
    <row r="41" spans="1:5" x14ac:dyDescent="0.2">
      <c r="A41" s="3" t="s">
        <v>25</v>
      </c>
      <c r="B41" s="3">
        <v>29524210204</v>
      </c>
      <c r="C41" s="3" t="s">
        <v>10</v>
      </c>
      <c r="D41" s="11">
        <v>273.85000000000002</v>
      </c>
      <c r="E41" s="3" t="s">
        <v>47</v>
      </c>
    </row>
    <row r="42" spans="1:5" s="17" customFormat="1" x14ac:dyDescent="0.2">
      <c r="A42" s="36" t="s">
        <v>14</v>
      </c>
      <c r="B42" s="37"/>
      <c r="C42" s="38"/>
      <c r="D42" s="15">
        <f>SUM(D40:D41)</f>
        <v>438.44000000000005</v>
      </c>
      <c r="E42" s="16"/>
    </row>
    <row r="43" spans="1:5" x14ac:dyDescent="0.2">
      <c r="A43" s="3" t="s">
        <v>63</v>
      </c>
      <c r="B43" s="3">
        <v>69523788448</v>
      </c>
      <c r="C43" s="3" t="s">
        <v>10</v>
      </c>
      <c r="D43" s="11">
        <v>30</v>
      </c>
      <c r="E43" s="3" t="s">
        <v>44</v>
      </c>
    </row>
    <row r="44" spans="1:5" s="17" customFormat="1" x14ac:dyDescent="0.2">
      <c r="A44" s="36" t="s">
        <v>14</v>
      </c>
      <c r="B44" s="37"/>
      <c r="C44" s="38"/>
      <c r="D44" s="15">
        <f>SUM(D43)</f>
        <v>30</v>
      </c>
      <c r="E44" s="16"/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6.75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6.75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9.01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9.0299999999999994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14.21</v>
      </c>
      <c r="E49" s="3" t="s">
        <v>43</v>
      </c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29.65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255.17</v>
      </c>
      <c r="E51" s="3" t="s">
        <v>43</v>
      </c>
    </row>
    <row r="52" spans="1:5" x14ac:dyDescent="0.2">
      <c r="A52" s="3" t="s">
        <v>15</v>
      </c>
      <c r="B52" s="3">
        <v>90077579259</v>
      </c>
      <c r="C52" s="3" t="s">
        <v>13</v>
      </c>
      <c r="D52" s="11">
        <v>724.92</v>
      </c>
      <c r="E52" s="3" t="s">
        <v>43</v>
      </c>
    </row>
    <row r="53" spans="1:5" s="17" customFormat="1" x14ac:dyDescent="0.2">
      <c r="A53" s="36" t="s">
        <v>14</v>
      </c>
      <c r="B53" s="37"/>
      <c r="C53" s="38"/>
      <c r="D53" s="15">
        <f>SUM(D45:D52)</f>
        <v>1055.49</v>
      </c>
      <c r="E53" s="16"/>
    </row>
    <row r="54" spans="1:5" x14ac:dyDescent="0.2">
      <c r="A54" s="3" t="s">
        <v>39</v>
      </c>
      <c r="B54" s="3">
        <v>87939104217</v>
      </c>
      <c r="C54" s="3" t="s">
        <v>10</v>
      </c>
      <c r="D54" s="11">
        <v>94.91</v>
      </c>
      <c r="E54" s="3" t="s">
        <v>40</v>
      </c>
    </row>
    <row r="55" spans="1:5" s="17" customFormat="1" x14ac:dyDescent="0.2">
      <c r="A55" s="36" t="s">
        <v>14</v>
      </c>
      <c r="B55" s="37"/>
      <c r="C55" s="38"/>
      <c r="D55" s="15">
        <f>SUM(D54)</f>
        <v>94.91</v>
      </c>
      <c r="E55" s="16"/>
    </row>
    <row r="56" spans="1:5" x14ac:dyDescent="0.2">
      <c r="A56" s="3" t="s">
        <v>268</v>
      </c>
      <c r="B56" s="25">
        <v>17480760019</v>
      </c>
      <c r="C56" s="3" t="s">
        <v>10</v>
      </c>
      <c r="D56" s="11">
        <v>95.49</v>
      </c>
      <c r="E56" s="3" t="s">
        <v>41</v>
      </c>
    </row>
    <row r="57" spans="1:5" s="17" customFormat="1" x14ac:dyDescent="0.2">
      <c r="A57" s="36" t="s">
        <v>14</v>
      </c>
      <c r="B57" s="37"/>
      <c r="C57" s="38"/>
      <c r="D57" s="15">
        <f>SUM(D56)</f>
        <v>95.49</v>
      </c>
      <c r="E57" s="16"/>
    </row>
    <row r="58" spans="1:5" x14ac:dyDescent="0.2">
      <c r="A58" s="3" t="s">
        <v>90</v>
      </c>
      <c r="B58" s="3">
        <v>58353015102</v>
      </c>
      <c r="C58" s="3" t="s">
        <v>10</v>
      </c>
      <c r="D58" s="11">
        <v>1665.16</v>
      </c>
      <c r="E58" s="3" t="s">
        <v>41</v>
      </c>
    </row>
    <row r="59" spans="1:5" s="17" customFormat="1" x14ac:dyDescent="0.2">
      <c r="A59" s="36" t="s">
        <v>14</v>
      </c>
      <c r="B59" s="37"/>
      <c r="C59" s="38"/>
      <c r="D59" s="15">
        <f>SUM(D58)</f>
        <v>1665.16</v>
      </c>
      <c r="E59" s="16"/>
    </row>
    <row r="60" spans="1:5" s="17" customFormat="1" x14ac:dyDescent="0.2">
      <c r="A60" s="3" t="s">
        <v>277</v>
      </c>
      <c r="B60" s="3">
        <v>68755468505</v>
      </c>
      <c r="C60" s="3" t="s">
        <v>79</v>
      </c>
      <c r="D60" s="11">
        <v>641.16</v>
      </c>
      <c r="E60" s="3" t="s">
        <v>44</v>
      </c>
    </row>
    <row r="61" spans="1:5" s="17" customFormat="1" x14ac:dyDescent="0.2">
      <c r="A61" s="36" t="s">
        <v>14</v>
      </c>
      <c r="B61" s="37"/>
      <c r="C61" s="38"/>
      <c r="D61" s="15">
        <f>SUM(D60)</f>
        <v>641.16</v>
      </c>
      <c r="E61" s="16"/>
    </row>
    <row r="62" spans="1:5" x14ac:dyDescent="0.2">
      <c r="A62" s="3" t="s">
        <v>265</v>
      </c>
      <c r="B62" s="3">
        <v>0</v>
      </c>
      <c r="C62" s="3" t="s">
        <v>13</v>
      </c>
      <c r="D62" s="11">
        <v>80</v>
      </c>
      <c r="E62" s="3" t="s">
        <v>178</v>
      </c>
    </row>
    <row r="63" spans="1:5" s="17" customFormat="1" x14ac:dyDescent="0.2">
      <c r="A63" s="36" t="s">
        <v>14</v>
      </c>
      <c r="B63" s="37"/>
      <c r="C63" s="38"/>
      <c r="D63" s="15">
        <f>SUM(D62)</f>
        <v>80</v>
      </c>
      <c r="E63" s="16"/>
    </row>
    <row r="64" spans="1:5" s="17" customFormat="1" x14ac:dyDescent="0.2">
      <c r="A64" s="3" t="s">
        <v>135</v>
      </c>
      <c r="B64" s="3">
        <v>4095595789</v>
      </c>
      <c r="C64" s="3" t="s">
        <v>13</v>
      </c>
      <c r="D64" s="11">
        <v>31.26</v>
      </c>
      <c r="E64" s="3" t="s">
        <v>44</v>
      </c>
    </row>
    <row r="65" spans="1:5" x14ac:dyDescent="0.2">
      <c r="A65" s="3" t="s">
        <v>135</v>
      </c>
      <c r="B65" s="3">
        <v>4095595789</v>
      </c>
      <c r="C65" s="3" t="s">
        <v>13</v>
      </c>
      <c r="D65" s="11">
        <v>11.78</v>
      </c>
      <c r="E65" s="3" t="s">
        <v>44</v>
      </c>
    </row>
    <row r="66" spans="1:5" s="17" customFormat="1" x14ac:dyDescent="0.2">
      <c r="A66" s="36" t="s">
        <v>14</v>
      </c>
      <c r="B66" s="37"/>
      <c r="C66" s="38"/>
      <c r="D66" s="15">
        <f>SUM(D64:D65)</f>
        <v>43.04</v>
      </c>
      <c r="E66" s="16"/>
    </row>
    <row r="67" spans="1:5" s="17" customFormat="1" x14ac:dyDescent="0.2">
      <c r="A67" s="3" t="s">
        <v>269</v>
      </c>
      <c r="B67" s="3">
        <v>0</v>
      </c>
      <c r="C67" s="3" t="s">
        <v>79</v>
      </c>
      <c r="D67" s="11">
        <v>99</v>
      </c>
      <c r="E67" s="3" t="s">
        <v>44</v>
      </c>
    </row>
    <row r="68" spans="1:5" s="17" customFormat="1" x14ac:dyDescent="0.2">
      <c r="A68" s="36" t="s">
        <v>14</v>
      </c>
      <c r="B68" s="37"/>
      <c r="C68" s="38"/>
      <c r="D68" s="15">
        <f>SUM(D67)</f>
        <v>99</v>
      </c>
      <c r="E68" s="16"/>
    </row>
    <row r="69" spans="1:5" s="17" customFormat="1" x14ac:dyDescent="0.2">
      <c r="A69" s="3" t="s">
        <v>251</v>
      </c>
      <c r="B69" s="3">
        <v>60174672203</v>
      </c>
      <c r="C69" s="3" t="s">
        <v>113</v>
      </c>
      <c r="D69" s="11">
        <v>283.3</v>
      </c>
      <c r="E69" s="3" t="s">
        <v>114</v>
      </c>
    </row>
    <row r="70" spans="1:5" s="17" customFormat="1" x14ac:dyDescent="0.2">
      <c r="A70" s="3" t="s">
        <v>251</v>
      </c>
      <c r="B70" s="3">
        <v>60174672203</v>
      </c>
      <c r="C70" s="3" t="s">
        <v>113</v>
      </c>
      <c r="D70" s="11">
        <v>373.3</v>
      </c>
      <c r="E70" s="3" t="s">
        <v>114</v>
      </c>
    </row>
    <row r="71" spans="1:5" s="17" customFormat="1" x14ac:dyDescent="0.2">
      <c r="A71" s="3" t="s">
        <v>251</v>
      </c>
      <c r="B71" s="3">
        <v>60174672203</v>
      </c>
      <c r="C71" s="3" t="s">
        <v>113</v>
      </c>
      <c r="D71" s="11">
        <v>283.3</v>
      </c>
      <c r="E71" s="3" t="s">
        <v>114</v>
      </c>
    </row>
    <row r="72" spans="1:5" s="17" customFormat="1" x14ac:dyDescent="0.2">
      <c r="A72" s="36" t="s">
        <v>14</v>
      </c>
      <c r="B72" s="37"/>
      <c r="C72" s="38"/>
      <c r="D72" s="15">
        <f>SUM(D69:D71)</f>
        <v>939.90000000000009</v>
      </c>
      <c r="E72" s="16"/>
    </row>
    <row r="73" spans="1:5" x14ac:dyDescent="0.2">
      <c r="A73" s="3" t="s">
        <v>274</v>
      </c>
      <c r="B73" s="3">
        <v>52876285874</v>
      </c>
      <c r="C73" s="3" t="s">
        <v>13</v>
      </c>
      <c r="D73" s="11">
        <v>188.24</v>
      </c>
      <c r="E73" s="3" t="s">
        <v>41</v>
      </c>
    </row>
    <row r="74" spans="1:5" x14ac:dyDescent="0.2">
      <c r="A74" s="36" t="s">
        <v>14</v>
      </c>
      <c r="B74" s="37"/>
      <c r="C74" s="38"/>
      <c r="D74" s="15">
        <f>SUM(D73)</f>
        <v>188.24</v>
      </c>
      <c r="E74" s="16"/>
    </row>
    <row r="75" spans="1:5" ht="16" x14ac:dyDescent="0.2">
      <c r="A75" s="14" t="s">
        <v>276</v>
      </c>
      <c r="B75" s="3">
        <v>13270123807</v>
      </c>
      <c r="C75" s="3" t="s">
        <v>10</v>
      </c>
      <c r="D75" s="11">
        <v>293.2</v>
      </c>
      <c r="E75" s="3" t="s">
        <v>44</v>
      </c>
    </row>
    <row r="76" spans="1:5" x14ac:dyDescent="0.2">
      <c r="A76" s="36" t="s">
        <v>14</v>
      </c>
      <c r="B76" s="39"/>
      <c r="C76" s="40"/>
      <c r="D76" s="15">
        <f>SUM(D75:D75)</f>
        <v>293.2</v>
      </c>
      <c r="E76" s="16"/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358.2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358.2</v>
      </c>
      <c r="E78" s="3" t="s">
        <v>42</v>
      </c>
    </row>
    <row r="79" spans="1:5" x14ac:dyDescent="0.2">
      <c r="A79" s="3" t="s">
        <v>67</v>
      </c>
      <c r="B79" s="3">
        <v>29454869184</v>
      </c>
      <c r="C79" s="3" t="s">
        <v>68</v>
      </c>
      <c r="D79" s="11">
        <v>561</v>
      </c>
      <c r="E79" s="3" t="s">
        <v>42</v>
      </c>
    </row>
    <row r="80" spans="1:5" x14ac:dyDescent="0.2">
      <c r="A80" s="3" t="s">
        <v>67</v>
      </c>
      <c r="B80" s="3">
        <v>29454869184</v>
      </c>
      <c r="C80" s="3" t="s">
        <v>68</v>
      </c>
      <c r="D80" s="11">
        <v>398</v>
      </c>
      <c r="E80" s="3" t="s">
        <v>42</v>
      </c>
    </row>
    <row r="81" spans="1:5" x14ac:dyDescent="0.2">
      <c r="A81" s="3" t="s">
        <v>67</v>
      </c>
      <c r="B81" s="3">
        <v>29454869184</v>
      </c>
      <c r="C81" s="3" t="s">
        <v>68</v>
      </c>
      <c r="D81" s="11">
        <v>358.2</v>
      </c>
      <c r="E81" s="3" t="s">
        <v>42</v>
      </c>
    </row>
    <row r="82" spans="1:5" x14ac:dyDescent="0.2">
      <c r="A82" s="3" t="s">
        <v>67</v>
      </c>
      <c r="B82" s="3">
        <v>29454869184</v>
      </c>
      <c r="C82" s="3" t="s">
        <v>68</v>
      </c>
      <c r="D82" s="11">
        <v>204</v>
      </c>
      <c r="E82" s="3" t="s">
        <v>42</v>
      </c>
    </row>
    <row r="83" spans="1:5" x14ac:dyDescent="0.2">
      <c r="A83" s="22"/>
      <c r="B83" s="23"/>
      <c r="C83" s="24"/>
      <c r="D83" s="15">
        <f>SUM(D77:D82)</f>
        <v>2237.6000000000004</v>
      </c>
      <c r="E83" s="16"/>
    </row>
    <row r="84" spans="1:5" x14ac:dyDescent="0.2">
      <c r="A84" s="3" t="s">
        <v>262</v>
      </c>
      <c r="B84" s="3">
        <v>26853748349</v>
      </c>
      <c r="C84" s="3" t="s">
        <v>10</v>
      </c>
      <c r="D84" s="11">
        <v>29.61</v>
      </c>
      <c r="E84" s="3" t="s">
        <v>41</v>
      </c>
    </row>
    <row r="85" spans="1:5" x14ac:dyDescent="0.2">
      <c r="A85" s="36" t="s">
        <v>14</v>
      </c>
      <c r="B85" s="39"/>
      <c r="C85" s="40"/>
      <c r="D85" s="15">
        <f>SUM(D84)</f>
        <v>29.61</v>
      </c>
      <c r="E85" s="16"/>
    </row>
    <row r="86" spans="1:5" x14ac:dyDescent="0.2">
      <c r="A86" s="3" t="s">
        <v>283</v>
      </c>
      <c r="B86" s="3">
        <v>57474554384</v>
      </c>
      <c r="C86" s="3" t="s">
        <v>13</v>
      </c>
      <c r="D86" s="11">
        <v>1081.25</v>
      </c>
      <c r="E86" s="3" t="s">
        <v>48</v>
      </c>
    </row>
    <row r="87" spans="1:5" x14ac:dyDescent="0.2">
      <c r="A87" s="36" t="s">
        <v>14</v>
      </c>
      <c r="B87" s="39"/>
      <c r="C87" s="40"/>
      <c r="D87" s="15">
        <f>SUM(D86:D86)</f>
        <v>1081.25</v>
      </c>
      <c r="E87" s="16"/>
    </row>
    <row r="88" spans="1:5" x14ac:dyDescent="0.2">
      <c r="A88" s="3" t="s">
        <v>266</v>
      </c>
      <c r="B88" s="3">
        <v>30098672140</v>
      </c>
      <c r="C88" s="3" t="s">
        <v>10</v>
      </c>
      <c r="D88" s="11">
        <v>89.99</v>
      </c>
      <c r="E88" s="3" t="s">
        <v>44</v>
      </c>
    </row>
    <row r="89" spans="1:5" x14ac:dyDescent="0.2">
      <c r="A89" s="36" t="s">
        <v>11</v>
      </c>
      <c r="B89" s="39"/>
      <c r="C89" s="40"/>
      <c r="D89" s="15">
        <f>SUM(D88)</f>
        <v>89.99</v>
      </c>
      <c r="E89" s="16"/>
    </row>
    <row r="90" spans="1:5" x14ac:dyDescent="0.2">
      <c r="A90" s="3" t="s">
        <v>116</v>
      </c>
      <c r="B90" s="3">
        <v>37351859504</v>
      </c>
      <c r="C90" s="3" t="s">
        <v>10</v>
      </c>
      <c r="D90" s="11">
        <v>228.13</v>
      </c>
      <c r="E90" s="3" t="s">
        <v>41</v>
      </c>
    </row>
    <row r="91" spans="1:5" x14ac:dyDescent="0.2">
      <c r="A91" s="36" t="s">
        <v>14</v>
      </c>
      <c r="B91" s="37"/>
      <c r="C91" s="38"/>
      <c r="D91" s="15">
        <f>SUM(D90)</f>
        <v>228.13</v>
      </c>
      <c r="E91" s="16"/>
    </row>
    <row r="92" spans="1:5" x14ac:dyDescent="0.2">
      <c r="A92" s="3" t="s">
        <v>275</v>
      </c>
      <c r="B92" s="3">
        <v>7427121030</v>
      </c>
      <c r="C92" s="3" t="s">
        <v>10</v>
      </c>
      <c r="D92" s="11">
        <v>266.62</v>
      </c>
      <c r="E92" s="3" t="s">
        <v>48</v>
      </c>
    </row>
    <row r="93" spans="1:5" x14ac:dyDescent="0.2">
      <c r="A93" s="36" t="s">
        <v>14</v>
      </c>
      <c r="B93" s="37"/>
      <c r="C93" s="38"/>
      <c r="D93" s="15">
        <f>SUM(D92)</f>
        <v>266.62</v>
      </c>
      <c r="E93" s="16"/>
    </row>
    <row r="94" spans="1:5" x14ac:dyDescent="0.2">
      <c r="A94" s="3" t="s">
        <v>35</v>
      </c>
      <c r="B94" s="3">
        <v>44138062462</v>
      </c>
      <c r="C94" s="3" t="s">
        <v>36</v>
      </c>
      <c r="D94" s="11">
        <v>259.10000000000002</v>
      </c>
      <c r="E94" s="3" t="s">
        <v>42</v>
      </c>
    </row>
    <row r="95" spans="1:5" x14ac:dyDescent="0.2">
      <c r="A95" s="3" t="s">
        <v>35</v>
      </c>
      <c r="B95" s="3">
        <v>44138062462</v>
      </c>
      <c r="C95" s="3" t="s">
        <v>36</v>
      </c>
      <c r="D95" s="11">
        <v>908.02</v>
      </c>
      <c r="E95" s="3" t="s">
        <v>42</v>
      </c>
    </row>
    <row r="96" spans="1:5" x14ac:dyDescent="0.2">
      <c r="A96" s="3" t="s">
        <v>35</v>
      </c>
      <c r="B96" s="3">
        <v>44138062462</v>
      </c>
      <c r="C96" s="3" t="s">
        <v>36</v>
      </c>
      <c r="D96" s="11">
        <v>1226.6099999999999</v>
      </c>
      <c r="E96" s="3" t="s">
        <v>42</v>
      </c>
    </row>
    <row r="97" spans="1:5" x14ac:dyDescent="0.2">
      <c r="A97" s="3" t="s">
        <v>35</v>
      </c>
      <c r="B97" s="3">
        <v>44138062462</v>
      </c>
      <c r="C97" s="3" t="s">
        <v>36</v>
      </c>
      <c r="D97" s="11">
        <v>1190.48</v>
      </c>
      <c r="E97" s="3" t="s">
        <v>42</v>
      </c>
    </row>
    <row r="98" spans="1:5" x14ac:dyDescent="0.2">
      <c r="A98" s="3" t="s">
        <v>35</v>
      </c>
      <c r="B98" s="3">
        <v>44138062462</v>
      </c>
      <c r="C98" s="3" t="s">
        <v>36</v>
      </c>
      <c r="D98" s="11">
        <v>629.62</v>
      </c>
      <c r="E98" s="3" t="s">
        <v>42</v>
      </c>
    </row>
    <row r="99" spans="1:5" x14ac:dyDescent="0.2">
      <c r="A99" s="3" t="s">
        <v>35</v>
      </c>
      <c r="B99" s="3">
        <v>44138062462</v>
      </c>
      <c r="C99" s="3" t="s">
        <v>36</v>
      </c>
      <c r="D99" s="11">
        <v>670.26</v>
      </c>
      <c r="E99" s="3" t="s">
        <v>42</v>
      </c>
    </row>
    <row r="100" spans="1:5" x14ac:dyDescent="0.2">
      <c r="A100" s="36" t="s">
        <v>14</v>
      </c>
      <c r="B100" s="37"/>
      <c r="C100" s="38"/>
      <c r="D100" s="15">
        <f>SUM(D94:D99)</f>
        <v>4884.09</v>
      </c>
      <c r="E100" s="16"/>
    </row>
    <row r="101" spans="1:5" x14ac:dyDescent="0.2">
      <c r="A101" s="3" t="s">
        <v>273</v>
      </c>
      <c r="B101" s="3">
        <v>87301734795</v>
      </c>
      <c r="C101" s="3" t="s">
        <v>10</v>
      </c>
      <c r="D101" s="11">
        <v>157.97</v>
      </c>
      <c r="E101" s="3" t="s">
        <v>44</v>
      </c>
    </row>
    <row r="102" spans="1:5" x14ac:dyDescent="0.2">
      <c r="A102" s="36" t="s">
        <v>14</v>
      </c>
      <c r="B102" s="37"/>
      <c r="C102" s="38"/>
      <c r="D102" s="15">
        <f>SUM(D101)</f>
        <v>157.97</v>
      </c>
      <c r="E102" s="16"/>
    </row>
    <row r="103" spans="1:5" x14ac:dyDescent="0.2">
      <c r="A103" s="3" t="s">
        <v>184</v>
      </c>
      <c r="B103" s="3">
        <v>64546066176</v>
      </c>
      <c r="C103" s="3" t="s">
        <v>81</v>
      </c>
      <c r="D103" s="11">
        <v>409.1</v>
      </c>
      <c r="E103" s="3" t="s">
        <v>41</v>
      </c>
    </row>
    <row r="104" spans="1:5" x14ac:dyDescent="0.2">
      <c r="A104" s="3" t="s">
        <v>184</v>
      </c>
      <c r="B104" s="3">
        <v>64546066176</v>
      </c>
      <c r="C104" s="3" t="s">
        <v>81</v>
      </c>
      <c r="D104" s="11">
        <v>27.88</v>
      </c>
      <c r="E104" s="3" t="s">
        <v>41</v>
      </c>
    </row>
    <row r="105" spans="1:5" x14ac:dyDescent="0.2">
      <c r="A105" s="3" t="s">
        <v>184</v>
      </c>
      <c r="B105" s="3">
        <v>64546066176</v>
      </c>
      <c r="C105" s="3" t="s">
        <v>81</v>
      </c>
      <c r="D105" s="11">
        <v>3808.81</v>
      </c>
      <c r="E105" s="3" t="s">
        <v>284</v>
      </c>
    </row>
    <row r="106" spans="1:5" x14ac:dyDescent="0.2">
      <c r="A106" s="3" t="s">
        <v>184</v>
      </c>
      <c r="B106" s="3">
        <v>64546066176</v>
      </c>
      <c r="C106" s="3" t="s">
        <v>81</v>
      </c>
      <c r="D106" s="11">
        <v>10284.06</v>
      </c>
      <c r="E106" s="3" t="s">
        <v>284</v>
      </c>
    </row>
    <row r="107" spans="1:5" x14ac:dyDescent="0.2">
      <c r="A107" s="3" t="s">
        <v>184</v>
      </c>
      <c r="B107" s="3">
        <v>64546066176</v>
      </c>
      <c r="C107" s="3" t="s">
        <v>81</v>
      </c>
      <c r="D107" s="11">
        <v>10293.51</v>
      </c>
      <c r="E107" s="3" t="s">
        <v>284</v>
      </c>
    </row>
    <row r="108" spans="1:5" x14ac:dyDescent="0.2">
      <c r="A108" s="3" t="s">
        <v>184</v>
      </c>
      <c r="B108" s="3">
        <v>64546066176</v>
      </c>
      <c r="C108" s="3" t="s">
        <v>81</v>
      </c>
      <c r="D108" s="11">
        <v>10441.02</v>
      </c>
      <c r="E108" s="3" t="s">
        <v>284</v>
      </c>
    </row>
    <row r="109" spans="1:5" x14ac:dyDescent="0.2">
      <c r="A109" s="3" t="s">
        <v>184</v>
      </c>
      <c r="B109" s="3">
        <v>64546066176</v>
      </c>
      <c r="C109" s="3" t="s">
        <v>81</v>
      </c>
      <c r="D109" s="11">
        <v>10441.56</v>
      </c>
      <c r="E109" s="3" t="s">
        <v>284</v>
      </c>
    </row>
    <row r="110" spans="1:5" x14ac:dyDescent="0.2">
      <c r="A110" s="3" t="s">
        <v>184</v>
      </c>
      <c r="B110" s="3">
        <v>64546066176</v>
      </c>
      <c r="C110" s="3" t="s">
        <v>81</v>
      </c>
      <c r="D110" s="11">
        <v>10466.209999999999</v>
      </c>
      <c r="E110" s="3" t="s">
        <v>284</v>
      </c>
    </row>
    <row r="111" spans="1:5" x14ac:dyDescent="0.2">
      <c r="A111" s="36" t="s">
        <v>14</v>
      </c>
      <c r="B111" s="37"/>
      <c r="C111" s="38"/>
      <c r="D111" s="15">
        <f>SUM(D103:D110)</f>
        <v>56172.15</v>
      </c>
      <c r="E111" s="16"/>
    </row>
    <row r="112" spans="1:5" x14ac:dyDescent="0.2">
      <c r="A112" s="3" t="s">
        <v>267</v>
      </c>
      <c r="B112" s="3">
        <v>97748123085</v>
      </c>
      <c r="C112" s="3" t="s">
        <v>10</v>
      </c>
      <c r="D112" s="11">
        <v>90</v>
      </c>
      <c r="E112" s="3" t="s">
        <v>178</v>
      </c>
    </row>
    <row r="113" spans="1:5" x14ac:dyDescent="0.2">
      <c r="A113" s="36" t="s">
        <v>14</v>
      </c>
      <c r="B113" s="37"/>
      <c r="C113" s="38"/>
      <c r="D113" s="15">
        <f>SUM(D112)</f>
        <v>90</v>
      </c>
      <c r="E113" s="16"/>
    </row>
    <row r="114" spans="1:5" x14ac:dyDescent="0.2">
      <c r="A114" s="3" t="s">
        <v>271</v>
      </c>
      <c r="B114" s="3">
        <v>45065170578</v>
      </c>
      <c r="C114" s="3" t="s">
        <v>272</v>
      </c>
      <c r="D114" s="11">
        <v>120</v>
      </c>
      <c r="E114" s="3" t="s">
        <v>178</v>
      </c>
    </row>
    <row r="115" spans="1:5" x14ac:dyDescent="0.2">
      <c r="A115" s="3" t="s">
        <v>271</v>
      </c>
      <c r="B115" s="3">
        <v>45065170578</v>
      </c>
      <c r="C115" s="3" t="s">
        <v>272</v>
      </c>
      <c r="D115" s="11">
        <v>120</v>
      </c>
      <c r="E115" s="3" t="s">
        <v>178</v>
      </c>
    </row>
    <row r="116" spans="1:5" x14ac:dyDescent="0.2">
      <c r="A116" s="3" t="s">
        <v>271</v>
      </c>
      <c r="B116" s="3">
        <v>45065170578</v>
      </c>
      <c r="C116" s="3" t="s">
        <v>272</v>
      </c>
      <c r="D116" s="11">
        <v>120</v>
      </c>
      <c r="E116" s="3" t="s">
        <v>178</v>
      </c>
    </row>
    <row r="117" spans="1:5" x14ac:dyDescent="0.2">
      <c r="A117" s="36" t="s">
        <v>14</v>
      </c>
      <c r="B117" s="37"/>
      <c r="C117" s="38"/>
      <c r="D117" s="15">
        <f>SUM(D114:D116)</f>
        <v>360</v>
      </c>
      <c r="E117" s="16"/>
    </row>
    <row r="118" spans="1:5" x14ac:dyDescent="0.2">
      <c r="A118" s="3" t="s">
        <v>30</v>
      </c>
      <c r="B118" s="3">
        <v>33109139850</v>
      </c>
      <c r="C118" s="3" t="s">
        <v>13</v>
      </c>
      <c r="D118" s="11">
        <v>14.27</v>
      </c>
      <c r="E118" s="3" t="s">
        <v>42</v>
      </c>
    </row>
    <row r="119" spans="1:5" x14ac:dyDescent="0.2">
      <c r="A119" s="3" t="s">
        <v>30</v>
      </c>
      <c r="B119" s="3">
        <v>33109139850</v>
      </c>
      <c r="C119" s="3" t="s">
        <v>13</v>
      </c>
      <c r="D119" s="11">
        <v>201.6</v>
      </c>
      <c r="E119" s="3" t="s">
        <v>42</v>
      </c>
    </row>
    <row r="120" spans="1:5" x14ac:dyDescent="0.2">
      <c r="A120" s="3" t="s">
        <v>30</v>
      </c>
      <c r="B120" s="3">
        <v>33109139850</v>
      </c>
      <c r="C120" s="3" t="s">
        <v>13</v>
      </c>
      <c r="D120" s="11">
        <v>789.57</v>
      </c>
      <c r="E120" s="3" t="s">
        <v>42</v>
      </c>
    </row>
    <row r="121" spans="1:5" x14ac:dyDescent="0.2">
      <c r="A121" s="3" t="s">
        <v>30</v>
      </c>
      <c r="B121" s="3">
        <v>33109139850</v>
      </c>
      <c r="C121" s="3" t="s">
        <v>13</v>
      </c>
      <c r="D121" s="11">
        <v>320.99</v>
      </c>
      <c r="E121" s="3" t="s">
        <v>42</v>
      </c>
    </row>
    <row r="122" spans="1:5" x14ac:dyDescent="0.2">
      <c r="A122" s="3" t="s">
        <v>30</v>
      </c>
      <c r="B122" s="3">
        <v>33109139850</v>
      </c>
      <c r="C122" s="3" t="s">
        <v>13</v>
      </c>
      <c r="D122" s="11">
        <v>590.94000000000005</v>
      </c>
      <c r="E122" s="3" t="s">
        <v>42</v>
      </c>
    </row>
    <row r="123" spans="1:5" x14ac:dyDescent="0.2">
      <c r="A123" s="36" t="s">
        <v>14</v>
      </c>
      <c r="B123" s="37"/>
      <c r="C123" s="38"/>
      <c r="D123" s="15">
        <f>SUM(D118:D122)</f>
        <v>1917.3700000000001</v>
      </c>
      <c r="E123" s="16"/>
    </row>
    <row r="124" spans="1:5" x14ac:dyDescent="0.2">
      <c r="A124" s="3" t="s">
        <v>270</v>
      </c>
      <c r="B124" s="3">
        <v>50791193834</v>
      </c>
      <c r="C124" s="3" t="s">
        <v>205</v>
      </c>
      <c r="D124" s="11">
        <v>117.46</v>
      </c>
      <c r="E124" s="3" t="s">
        <v>250</v>
      </c>
    </row>
    <row r="125" spans="1:5" x14ac:dyDescent="0.2">
      <c r="A125" s="36" t="s">
        <v>14</v>
      </c>
      <c r="B125" s="37"/>
      <c r="C125" s="38"/>
      <c r="D125" s="15">
        <f>SUM(D124)</f>
        <v>117.46</v>
      </c>
      <c r="E125" s="16"/>
    </row>
    <row r="126" spans="1:5" x14ac:dyDescent="0.2">
      <c r="A126" s="3" t="s">
        <v>31</v>
      </c>
      <c r="B126" s="3">
        <v>7179054100</v>
      </c>
      <c r="C126" s="3" t="s">
        <v>10</v>
      </c>
      <c r="D126" s="11">
        <v>430.25</v>
      </c>
      <c r="E126" s="3" t="s">
        <v>42</v>
      </c>
    </row>
    <row r="127" spans="1:5" x14ac:dyDescent="0.2">
      <c r="A127" s="3" t="s">
        <v>31</v>
      </c>
      <c r="B127" s="3">
        <v>7179054100</v>
      </c>
      <c r="C127" s="3" t="s">
        <v>10</v>
      </c>
      <c r="D127" s="11">
        <v>951.98</v>
      </c>
      <c r="E127" s="3" t="s">
        <v>42</v>
      </c>
    </row>
    <row r="128" spans="1:5" x14ac:dyDescent="0.2">
      <c r="A128" s="22"/>
      <c r="B128" s="23"/>
      <c r="C128" s="24"/>
      <c r="D128" s="15">
        <f>SUM(D126:D127)</f>
        <v>1382.23</v>
      </c>
      <c r="E128" s="16"/>
    </row>
    <row r="129" spans="1:5" x14ac:dyDescent="0.2">
      <c r="A129" s="3" t="s">
        <v>278</v>
      </c>
      <c r="B129" s="3">
        <v>86448513098</v>
      </c>
      <c r="C129" s="3" t="s">
        <v>279</v>
      </c>
      <c r="D129" s="11">
        <v>563.9</v>
      </c>
      <c r="E129" s="3" t="s">
        <v>44</v>
      </c>
    </row>
    <row r="130" spans="1:5" x14ac:dyDescent="0.2">
      <c r="A130" s="36" t="s">
        <v>14</v>
      </c>
      <c r="B130" s="37"/>
      <c r="C130" s="38"/>
      <c r="D130" s="15">
        <f>SUM(D129)</f>
        <v>563.9</v>
      </c>
      <c r="E130" s="16"/>
    </row>
    <row r="131" spans="1:5" x14ac:dyDescent="0.2">
      <c r="A131" s="3" t="s">
        <v>282</v>
      </c>
      <c r="B131" s="3">
        <v>18928523252</v>
      </c>
      <c r="C131" s="3" t="s">
        <v>93</v>
      </c>
      <c r="D131" s="11">
        <v>924.36</v>
      </c>
      <c r="E131" s="3" t="s">
        <v>42</v>
      </c>
    </row>
    <row r="132" spans="1:5" x14ac:dyDescent="0.2">
      <c r="A132" s="36" t="s">
        <v>14</v>
      </c>
      <c r="B132" s="37"/>
      <c r="C132" s="38"/>
      <c r="D132" s="15">
        <f>SUM(D131)</f>
        <v>924.36</v>
      </c>
      <c r="E132" s="16"/>
    </row>
    <row r="133" spans="1:5" x14ac:dyDescent="0.2">
      <c r="A133" s="3" t="s">
        <v>264</v>
      </c>
      <c r="B133" s="3">
        <v>46108893754</v>
      </c>
      <c r="C133" s="3" t="s">
        <v>13</v>
      </c>
      <c r="D133" s="11">
        <v>60.39</v>
      </c>
      <c r="E133" s="3" t="s">
        <v>44</v>
      </c>
    </row>
    <row r="134" spans="1:5" x14ac:dyDescent="0.2">
      <c r="A134" s="36" t="s">
        <v>14</v>
      </c>
      <c r="B134" s="37"/>
      <c r="C134" s="38"/>
      <c r="D134" s="15">
        <f>SUM(D133)</f>
        <v>60.39</v>
      </c>
      <c r="E134" s="16"/>
    </row>
    <row r="135" spans="1:5" x14ac:dyDescent="0.2">
      <c r="A135" s="3" t="s">
        <v>263</v>
      </c>
      <c r="B135" s="3">
        <v>75685610464</v>
      </c>
      <c r="C135" s="3" t="s">
        <v>13</v>
      </c>
      <c r="D135" s="11">
        <v>100</v>
      </c>
      <c r="E135" s="3" t="s">
        <v>42</v>
      </c>
    </row>
    <row r="136" spans="1:5" x14ac:dyDescent="0.2">
      <c r="A136" s="3" t="s">
        <v>263</v>
      </c>
      <c r="B136" s="3">
        <v>75685610464</v>
      </c>
      <c r="C136" s="3" t="s">
        <v>13</v>
      </c>
      <c r="D136" s="11">
        <v>50.4</v>
      </c>
      <c r="E136" s="3" t="s">
        <v>42</v>
      </c>
    </row>
    <row r="137" spans="1:5" x14ac:dyDescent="0.2">
      <c r="A137" s="36" t="s">
        <v>14</v>
      </c>
      <c r="B137" s="37"/>
      <c r="C137" s="38"/>
      <c r="D137" s="15">
        <f>SUM(D135:D136)</f>
        <v>150.4</v>
      </c>
      <c r="E137" s="16"/>
    </row>
    <row r="138" spans="1:5" x14ac:dyDescent="0.2">
      <c r="A138" s="3" t="s">
        <v>261</v>
      </c>
      <c r="B138" s="3">
        <v>10839679016</v>
      </c>
      <c r="C138" s="3" t="s">
        <v>104</v>
      </c>
      <c r="D138" s="11">
        <v>20</v>
      </c>
      <c r="E138" s="3" t="s">
        <v>250</v>
      </c>
    </row>
    <row r="139" spans="1:5" x14ac:dyDescent="0.2">
      <c r="A139" s="36" t="s">
        <v>14</v>
      </c>
      <c r="B139" s="37"/>
      <c r="C139" s="38"/>
      <c r="D139" s="15">
        <f>SUM(D138)</f>
        <v>20</v>
      </c>
      <c r="E139" s="16"/>
    </row>
    <row r="140" spans="1:5" x14ac:dyDescent="0.2">
      <c r="A140" s="3" t="s">
        <v>161</v>
      </c>
      <c r="B140" s="3">
        <v>96210828522</v>
      </c>
      <c r="C140" s="3" t="s">
        <v>13</v>
      </c>
      <c r="D140" s="11">
        <v>450</v>
      </c>
      <c r="E140" s="3" t="s">
        <v>43</v>
      </c>
    </row>
    <row r="141" spans="1:5" x14ac:dyDescent="0.2">
      <c r="A141" s="36" t="s">
        <v>14</v>
      </c>
      <c r="B141" s="37"/>
      <c r="C141" s="38"/>
      <c r="D141" s="15">
        <f>SUM(D140)</f>
        <v>450</v>
      </c>
      <c r="E141" s="16"/>
    </row>
    <row r="142" spans="1:5" x14ac:dyDescent="0.2">
      <c r="A142" s="3" t="s">
        <v>152</v>
      </c>
      <c r="B142" s="3">
        <v>11789484099</v>
      </c>
      <c r="C142" s="3" t="s">
        <v>13</v>
      </c>
      <c r="D142" s="11">
        <v>582</v>
      </c>
      <c r="E142" s="3" t="s">
        <v>42</v>
      </c>
    </row>
    <row r="143" spans="1:5" x14ac:dyDescent="0.2">
      <c r="A143" s="36" t="s">
        <v>14</v>
      </c>
      <c r="B143" s="37"/>
      <c r="C143" s="38"/>
      <c r="D143" s="15">
        <f>SUM(D142)</f>
        <v>582</v>
      </c>
      <c r="E143" s="16"/>
    </row>
    <row r="144" spans="1:5" x14ac:dyDescent="0.2">
      <c r="A144" s="3" t="s">
        <v>280</v>
      </c>
      <c r="B144" s="3">
        <v>51010106839</v>
      </c>
      <c r="C144" s="3" t="s">
        <v>13</v>
      </c>
      <c r="D144" s="11">
        <v>600</v>
      </c>
      <c r="E144" s="3" t="s">
        <v>42</v>
      </c>
    </row>
    <row r="145" spans="1:5" x14ac:dyDescent="0.2">
      <c r="A145" s="3" t="s">
        <v>280</v>
      </c>
      <c r="B145" s="3">
        <v>51010106839</v>
      </c>
      <c r="C145" s="3" t="s">
        <v>13</v>
      </c>
      <c r="D145" s="11">
        <v>750</v>
      </c>
      <c r="E145" s="3" t="s">
        <v>42</v>
      </c>
    </row>
    <row r="146" spans="1:5" x14ac:dyDescent="0.2">
      <c r="A146" s="36" t="s">
        <v>14</v>
      </c>
      <c r="B146" s="37"/>
      <c r="C146" s="38"/>
      <c r="D146" s="15">
        <f>SUM(D144:D145)</f>
        <v>1350</v>
      </c>
      <c r="E146" s="16"/>
    </row>
    <row r="147" spans="1:5" x14ac:dyDescent="0.2">
      <c r="A147" s="3" t="s">
        <v>281</v>
      </c>
      <c r="B147" s="3">
        <v>56442686441</v>
      </c>
      <c r="C147" s="3" t="s">
        <v>13</v>
      </c>
      <c r="D147" s="11">
        <v>874</v>
      </c>
      <c r="E147" s="3" t="s">
        <v>42</v>
      </c>
    </row>
    <row r="148" spans="1:5" x14ac:dyDescent="0.2">
      <c r="A148" s="36" t="s">
        <v>14</v>
      </c>
      <c r="B148" s="37"/>
      <c r="C148" s="38"/>
      <c r="D148" s="15">
        <f>SUM(D147)</f>
        <v>874</v>
      </c>
      <c r="E148" s="16"/>
    </row>
    <row r="149" spans="1:5" ht="25.5" customHeight="1" x14ac:dyDescent="0.25">
      <c r="A149" s="32" t="s">
        <v>260</v>
      </c>
      <c r="B149" s="33"/>
      <c r="C149" s="34"/>
      <c r="D149" s="19">
        <f>SUM(D148,D146,D143,D141,D139,D137,D134,D132,D130,D128,D125,D123,D117,D113,D111,D102,D100,D93,D91,D89,D87,D85,D83,D76,D74,D72,D68,D66,D63,D61,D59,D57,D55,D53,D44,D42,D39,D36,D34,D32,D30,D28,D26,D23,D11)</f>
        <v>87576.961000000025</v>
      </c>
      <c r="E149" s="8"/>
    </row>
  </sheetData>
  <mergeCells count="46">
    <mergeCell ref="A42:C42"/>
    <mergeCell ref="A2:A4"/>
    <mergeCell ref="B5:E6"/>
    <mergeCell ref="A11:C11"/>
    <mergeCell ref="A23:C23"/>
    <mergeCell ref="A26:C26"/>
    <mergeCell ref="A28:C28"/>
    <mergeCell ref="A30:C30"/>
    <mergeCell ref="A32:C32"/>
    <mergeCell ref="A34:C34"/>
    <mergeCell ref="A36:C36"/>
    <mergeCell ref="A39:C39"/>
    <mergeCell ref="A76:C76"/>
    <mergeCell ref="A44:C44"/>
    <mergeCell ref="A53:C53"/>
    <mergeCell ref="A55:C55"/>
    <mergeCell ref="A57:C57"/>
    <mergeCell ref="A59:C59"/>
    <mergeCell ref="A61:C61"/>
    <mergeCell ref="A63:C63"/>
    <mergeCell ref="A66:C66"/>
    <mergeCell ref="A68:C68"/>
    <mergeCell ref="A72:C72"/>
    <mergeCell ref="A74:C74"/>
    <mergeCell ref="A125:C125"/>
    <mergeCell ref="A85:C85"/>
    <mergeCell ref="A87:C87"/>
    <mergeCell ref="A89:C89"/>
    <mergeCell ref="A91:C91"/>
    <mergeCell ref="A93:C93"/>
    <mergeCell ref="A100:C100"/>
    <mergeCell ref="A102:C102"/>
    <mergeCell ref="A111:C111"/>
    <mergeCell ref="A113:C113"/>
    <mergeCell ref="A117:C117"/>
    <mergeCell ref="A123:C123"/>
    <mergeCell ref="A149:C149"/>
    <mergeCell ref="A139:C139"/>
    <mergeCell ref="A141:C141"/>
    <mergeCell ref="A143:C143"/>
    <mergeCell ref="A146:C146"/>
    <mergeCell ref="A130:C130"/>
    <mergeCell ref="A132:C132"/>
    <mergeCell ref="A134:C134"/>
    <mergeCell ref="A137:C137"/>
    <mergeCell ref="A148:C14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3F724-C2E6-41E9-947E-0E6273C83BCF}">
  <dimension ref="A1:E16"/>
  <sheetViews>
    <sheetView workbookViewId="0">
      <selection activeCell="B15" sqref="B1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6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164973.18</v>
      </c>
      <c r="B9" s="3" t="s">
        <v>51</v>
      </c>
    </row>
    <row r="10" spans="1:5" x14ac:dyDescent="0.2">
      <c r="A10" s="3">
        <v>461.34</v>
      </c>
      <c r="B10" s="3" t="s">
        <v>59</v>
      </c>
    </row>
    <row r="11" spans="1:5" x14ac:dyDescent="0.2">
      <c r="A11" s="3">
        <v>1159.76</v>
      </c>
      <c r="B11" s="3" t="s">
        <v>58</v>
      </c>
    </row>
    <row r="12" spans="1:5" x14ac:dyDescent="0.2">
      <c r="A12" s="3">
        <v>27307.7</v>
      </c>
      <c r="B12" s="3" t="s">
        <v>52</v>
      </c>
    </row>
    <row r="13" spans="1:5" x14ac:dyDescent="0.2">
      <c r="A13" s="3">
        <v>3308.93</v>
      </c>
      <c r="B13" s="3" t="s">
        <v>53</v>
      </c>
    </row>
    <row r="14" spans="1:5" x14ac:dyDescent="0.2">
      <c r="A14" s="3">
        <v>6362.71</v>
      </c>
      <c r="B14" s="3" t="s">
        <v>54</v>
      </c>
    </row>
    <row r="15" spans="1:5" x14ac:dyDescent="0.2">
      <c r="A15" s="3">
        <v>1857.93</v>
      </c>
      <c r="B15" s="3" t="s">
        <v>55</v>
      </c>
    </row>
    <row r="16" spans="1:5" ht="19" x14ac:dyDescent="0.25">
      <c r="A16" s="9">
        <f>SUM(A9:A15)</f>
        <v>205431.55</v>
      </c>
      <c r="B16" s="10" t="s">
        <v>56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6577-945D-4406-9902-8043CAD5BE9F}">
  <dimension ref="A1:E18"/>
  <sheetViews>
    <sheetView workbookViewId="0">
      <selection activeCell="A18" sqref="A18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258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178103.38</v>
      </c>
      <c r="B9" s="3" t="s">
        <v>51</v>
      </c>
    </row>
    <row r="10" spans="1:5" x14ac:dyDescent="0.2">
      <c r="A10" s="3">
        <v>976.95</v>
      </c>
      <c r="B10" s="3" t="s">
        <v>59</v>
      </c>
    </row>
    <row r="11" spans="1:5" x14ac:dyDescent="0.2">
      <c r="A11" s="3">
        <v>1455.02</v>
      </c>
      <c r="B11" s="3" t="s">
        <v>58</v>
      </c>
    </row>
    <row r="12" spans="1:5" x14ac:dyDescent="0.2">
      <c r="A12" s="3">
        <v>29788.33</v>
      </c>
      <c r="B12" s="3" t="s">
        <v>52</v>
      </c>
    </row>
    <row r="13" spans="1:5" x14ac:dyDescent="0.2">
      <c r="A13" s="3">
        <v>4266.63</v>
      </c>
      <c r="B13" s="3" t="s">
        <v>53</v>
      </c>
    </row>
    <row r="14" spans="1:5" x14ac:dyDescent="0.2">
      <c r="A14" s="3">
        <v>5922.9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120</v>
      </c>
      <c r="B16" s="3" t="s">
        <v>114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221526.72999999998</v>
      </c>
      <c r="B18" s="10" t="s">
        <v>259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06909-404C-49EE-BCBF-84AEB5BB6B61}">
  <dimension ref="A1:E183"/>
  <sheetViews>
    <sheetView topLeftCell="A156" zoomScale="115" zoomScaleNormal="115" workbookViewId="0">
      <selection activeCell="D186" sqref="D186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285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41.08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13.5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45.1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173.48</v>
      </c>
      <c r="E15" s="3" t="s">
        <v>102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277.2</v>
      </c>
      <c r="E16" s="3" t="s">
        <v>42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589.88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3118.8</v>
      </c>
      <c r="E18" s="3" t="s">
        <v>42</v>
      </c>
    </row>
    <row r="19" spans="1:5" s="17" customFormat="1" x14ac:dyDescent="0.2">
      <c r="A19" s="36" t="s">
        <v>14</v>
      </c>
      <c r="B19" s="37"/>
      <c r="C19" s="38"/>
      <c r="D19" s="15">
        <f>SUM(D12:D18)</f>
        <v>4259.04</v>
      </c>
      <c r="E19" s="16"/>
    </row>
    <row r="20" spans="1:5" x14ac:dyDescent="0.2">
      <c r="A20" s="3" t="s">
        <v>17</v>
      </c>
      <c r="B20" s="3">
        <v>64163074544</v>
      </c>
      <c r="C20" s="3" t="s">
        <v>13</v>
      </c>
      <c r="D20" s="11">
        <v>23.94</v>
      </c>
      <c r="E20" s="3" t="s">
        <v>43</v>
      </c>
    </row>
    <row r="21" spans="1:5" x14ac:dyDescent="0.2">
      <c r="A21" s="3" t="s">
        <v>17</v>
      </c>
      <c r="B21" s="3">
        <v>64163074544</v>
      </c>
      <c r="C21" s="3" t="s">
        <v>13</v>
      </c>
      <c r="D21" s="11">
        <v>774.46</v>
      </c>
      <c r="E21" s="3" t="s">
        <v>43</v>
      </c>
    </row>
    <row r="22" spans="1:5" s="17" customFormat="1" x14ac:dyDescent="0.2">
      <c r="A22" s="36" t="s">
        <v>18</v>
      </c>
      <c r="B22" s="37"/>
      <c r="C22" s="38"/>
      <c r="D22" s="15">
        <f>SUM(D20:D21)</f>
        <v>798.40000000000009</v>
      </c>
      <c r="E22" s="16"/>
    </row>
    <row r="23" spans="1:5" x14ac:dyDescent="0.2">
      <c r="A23" s="3" t="s">
        <v>19</v>
      </c>
      <c r="B23" s="3">
        <v>17847110267</v>
      </c>
      <c r="C23" s="3" t="s">
        <v>10</v>
      </c>
      <c r="D23" s="11">
        <v>71.38</v>
      </c>
      <c r="E23" s="3" t="s">
        <v>45</v>
      </c>
    </row>
    <row r="24" spans="1:5" s="17" customFormat="1" x14ac:dyDescent="0.2">
      <c r="A24" s="36" t="s">
        <v>14</v>
      </c>
      <c r="B24" s="37"/>
      <c r="C24" s="38"/>
      <c r="D24" s="15">
        <f>SUM(D23)</f>
        <v>71.38</v>
      </c>
      <c r="E24" s="16"/>
    </row>
    <row r="25" spans="1:5" x14ac:dyDescent="0.2">
      <c r="A25" s="3" t="s">
        <v>46</v>
      </c>
      <c r="B25" s="3">
        <v>81793146560</v>
      </c>
      <c r="C25" s="3" t="s">
        <v>10</v>
      </c>
      <c r="D25" s="11">
        <v>26.54</v>
      </c>
      <c r="E25" s="3" t="s">
        <v>47</v>
      </c>
    </row>
    <row r="26" spans="1:5" s="17" customFormat="1" x14ac:dyDescent="0.2">
      <c r="A26" s="36" t="s">
        <v>14</v>
      </c>
      <c r="B26" s="37"/>
      <c r="C26" s="38"/>
      <c r="D26" s="15">
        <f>SUM(D25)</f>
        <v>26.54</v>
      </c>
      <c r="E26" s="16"/>
    </row>
    <row r="27" spans="1:5" s="17" customFormat="1" x14ac:dyDescent="0.2">
      <c r="A27" s="3" t="s">
        <v>20</v>
      </c>
      <c r="B27" s="3">
        <v>9253797076</v>
      </c>
      <c r="C27" s="3" t="s">
        <v>10</v>
      </c>
      <c r="D27" s="11">
        <v>543.25</v>
      </c>
      <c r="E27" s="3" t="s">
        <v>48</v>
      </c>
    </row>
    <row r="28" spans="1:5" s="17" customFormat="1" x14ac:dyDescent="0.2">
      <c r="A28" s="3" t="s">
        <v>20</v>
      </c>
      <c r="B28" s="3">
        <v>9253797076</v>
      </c>
      <c r="C28" s="3" t="s">
        <v>10</v>
      </c>
      <c r="D28" s="11">
        <v>31.53</v>
      </c>
      <c r="E28" s="3" t="s">
        <v>48</v>
      </c>
    </row>
    <row r="29" spans="1:5" s="17" customFormat="1" x14ac:dyDescent="0.2">
      <c r="A29" s="36" t="s">
        <v>14</v>
      </c>
      <c r="B29" s="37"/>
      <c r="C29" s="38"/>
      <c r="D29" s="15">
        <f>SUM(D27:D28)</f>
        <v>574.78</v>
      </c>
      <c r="E29" s="16"/>
    </row>
    <row r="30" spans="1:5" s="17" customFormat="1" x14ac:dyDescent="0.2">
      <c r="A30" s="3" t="s">
        <v>22</v>
      </c>
      <c r="B30" s="3">
        <v>43965974818</v>
      </c>
      <c r="C30" s="3" t="s">
        <v>10</v>
      </c>
      <c r="D30" s="11">
        <v>2680.86</v>
      </c>
      <c r="E30" s="3" t="s">
        <v>49</v>
      </c>
    </row>
    <row r="31" spans="1:5" s="17" customFormat="1" x14ac:dyDescent="0.2">
      <c r="A31" s="3" t="s">
        <v>22</v>
      </c>
      <c r="B31" s="3">
        <v>43965974818</v>
      </c>
      <c r="C31" s="3" t="s">
        <v>10</v>
      </c>
      <c r="D31" s="11">
        <v>1462.26</v>
      </c>
      <c r="E31" s="3" t="s">
        <v>49</v>
      </c>
    </row>
    <row r="32" spans="1:5" s="17" customFormat="1" x14ac:dyDescent="0.2">
      <c r="A32" s="36" t="s">
        <v>14</v>
      </c>
      <c r="B32" s="37"/>
      <c r="C32" s="38"/>
      <c r="D32" s="15">
        <f>SUM(D30:D31)</f>
        <v>4143.12</v>
      </c>
      <c r="E32" s="16"/>
    </row>
    <row r="33" spans="1:5" x14ac:dyDescent="0.2">
      <c r="A33" s="3" t="s">
        <v>78</v>
      </c>
      <c r="B33" s="3">
        <v>13797891015</v>
      </c>
      <c r="C33" s="3" t="s">
        <v>79</v>
      </c>
      <c r="D33" s="11">
        <v>87.5</v>
      </c>
      <c r="E33" s="3" t="s">
        <v>48</v>
      </c>
    </row>
    <row r="34" spans="1:5" s="17" customFormat="1" x14ac:dyDescent="0.2">
      <c r="A34" s="36" t="s">
        <v>14</v>
      </c>
      <c r="B34" s="37"/>
      <c r="C34" s="38"/>
      <c r="D34" s="15">
        <f>SUM(D33)</f>
        <v>87.5</v>
      </c>
      <c r="E34" s="16"/>
    </row>
    <row r="35" spans="1:5" s="17" customFormat="1" x14ac:dyDescent="0.2">
      <c r="A35" s="3" t="s">
        <v>24</v>
      </c>
      <c r="B35" s="3">
        <v>87311810356</v>
      </c>
      <c r="C35" s="3" t="s">
        <v>10</v>
      </c>
      <c r="D35" s="11">
        <v>73.64</v>
      </c>
      <c r="E35" s="3" t="s">
        <v>146</v>
      </c>
    </row>
    <row r="36" spans="1:5" s="17" customFormat="1" x14ac:dyDescent="0.2">
      <c r="A36" s="36" t="s">
        <v>14</v>
      </c>
      <c r="B36" s="37"/>
      <c r="C36" s="38"/>
      <c r="D36" s="15">
        <f>SUM(D35:D35)</f>
        <v>73.64</v>
      </c>
      <c r="E36" s="16"/>
    </row>
    <row r="37" spans="1:5" x14ac:dyDescent="0.2">
      <c r="A37" s="3" t="s">
        <v>25</v>
      </c>
      <c r="B37" s="3">
        <v>29524210204</v>
      </c>
      <c r="C37" s="3" t="s">
        <v>10</v>
      </c>
      <c r="D37" s="11">
        <v>163.13</v>
      </c>
      <c r="E37" s="3" t="s">
        <v>47</v>
      </c>
    </row>
    <row r="38" spans="1:5" x14ac:dyDescent="0.2">
      <c r="A38" s="3" t="s">
        <v>25</v>
      </c>
      <c r="B38" s="3">
        <v>29524210204</v>
      </c>
      <c r="C38" s="3" t="s">
        <v>10</v>
      </c>
      <c r="D38" s="11">
        <v>276.83</v>
      </c>
      <c r="E38" s="3" t="s">
        <v>47</v>
      </c>
    </row>
    <row r="39" spans="1:5" s="17" customFormat="1" x14ac:dyDescent="0.2">
      <c r="A39" s="36" t="s">
        <v>14</v>
      </c>
      <c r="B39" s="37"/>
      <c r="C39" s="38"/>
      <c r="D39" s="15">
        <f>SUM(D37:D38)</f>
        <v>439.96</v>
      </c>
      <c r="E39" s="16"/>
    </row>
    <row r="40" spans="1:5" x14ac:dyDescent="0.2">
      <c r="A40" s="3" t="s">
        <v>63</v>
      </c>
      <c r="B40" s="3">
        <v>69523788448</v>
      </c>
      <c r="C40" s="3" t="s">
        <v>10</v>
      </c>
      <c r="D40" s="11">
        <v>30</v>
      </c>
      <c r="E40" s="3" t="s">
        <v>44</v>
      </c>
    </row>
    <row r="41" spans="1:5" s="17" customFormat="1" x14ac:dyDescent="0.2">
      <c r="A41" s="36" t="s">
        <v>14</v>
      </c>
      <c r="B41" s="37"/>
      <c r="C41" s="38"/>
      <c r="D41" s="15">
        <f>SUM(D40)</f>
        <v>30</v>
      </c>
      <c r="E41" s="16"/>
    </row>
    <row r="42" spans="1:5" x14ac:dyDescent="0.2">
      <c r="A42" s="3" t="s">
        <v>15</v>
      </c>
      <c r="B42" s="3">
        <v>90077579259</v>
      </c>
      <c r="C42" s="3" t="s">
        <v>13</v>
      </c>
      <c r="D42" s="11">
        <v>9.01</v>
      </c>
      <c r="E42" s="3" t="s">
        <v>43</v>
      </c>
    </row>
    <row r="43" spans="1:5" x14ac:dyDescent="0.2">
      <c r="A43" s="3" t="s">
        <v>15</v>
      </c>
      <c r="B43" s="3">
        <v>90077579259</v>
      </c>
      <c r="C43" s="3" t="s">
        <v>13</v>
      </c>
      <c r="D43" s="11">
        <v>9.0299999999999994</v>
      </c>
      <c r="E43" s="3" t="s">
        <v>43</v>
      </c>
    </row>
    <row r="44" spans="1:5" x14ac:dyDescent="0.2">
      <c r="A44" s="3" t="s">
        <v>15</v>
      </c>
      <c r="B44" s="3">
        <v>90077579259</v>
      </c>
      <c r="C44" s="3" t="s">
        <v>13</v>
      </c>
      <c r="D44" s="11">
        <v>9.0299999999999994</v>
      </c>
      <c r="E44" s="3" t="s">
        <v>43</v>
      </c>
    </row>
    <row r="45" spans="1:5" x14ac:dyDescent="0.2">
      <c r="A45" s="3" t="s">
        <v>15</v>
      </c>
      <c r="B45" s="3">
        <v>90077579259</v>
      </c>
      <c r="C45" s="3" t="s">
        <v>13</v>
      </c>
      <c r="D45" s="11">
        <v>9.0299999999999994</v>
      </c>
      <c r="E45" s="3" t="s">
        <v>43</v>
      </c>
    </row>
    <row r="46" spans="1:5" x14ac:dyDescent="0.2">
      <c r="A46" s="3" t="s">
        <v>15</v>
      </c>
      <c r="B46" s="3">
        <v>90077579259</v>
      </c>
      <c r="C46" s="3" t="s">
        <v>13</v>
      </c>
      <c r="D46" s="11">
        <v>11.4</v>
      </c>
      <c r="E46" s="3" t="s">
        <v>43</v>
      </c>
    </row>
    <row r="47" spans="1:5" x14ac:dyDescent="0.2">
      <c r="A47" s="3" t="s">
        <v>15</v>
      </c>
      <c r="B47" s="3">
        <v>90077579259</v>
      </c>
      <c r="C47" s="3" t="s">
        <v>13</v>
      </c>
      <c r="D47" s="11">
        <v>27.36</v>
      </c>
      <c r="E47" s="3" t="s">
        <v>43</v>
      </c>
    </row>
    <row r="48" spans="1:5" x14ac:dyDescent="0.2">
      <c r="A48" s="3" t="s">
        <v>15</v>
      </c>
      <c r="B48" s="3">
        <v>90077579259</v>
      </c>
      <c r="C48" s="3" t="s">
        <v>13</v>
      </c>
      <c r="D48" s="11">
        <v>252.35</v>
      </c>
      <c r="E48" s="3" t="s">
        <v>43</v>
      </c>
    </row>
    <row r="49" spans="1:5" x14ac:dyDescent="0.2">
      <c r="A49" s="3" t="s">
        <v>15</v>
      </c>
      <c r="B49" s="3">
        <v>90077579259</v>
      </c>
      <c r="C49" s="3" t="s">
        <v>13</v>
      </c>
      <c r="D49" s="11">
        <v>719.31</v>
      </c>
      <c r="E49" s="3" t="s">
        <v>43</v>
      </c>
    </row>
    <row r="50" spans="1:5" s="17" customFormat="1" x14ac:dyDescent="0.2">
      <c r="A50" s="36" t="s">
        <v>14</v>
      </c>
      <c r="B50" s="37"/>
      <c r="C50" s="38"/>
      <c r="D50" s="15">
        <f>SUM(D42:D49)</f>
        <v>1046.52</v>
      </c>
      <c r="E50" s="16"/>
    </row>
    <row r="51" spans="1:5" x14ac:dyDescent="0.2">
      <c r="A51" s="3" t="s">
        <v>39</v>
      </c>
      <c r="B51" s="3">
        <v>87939104217</v>
      </c>
      <c r="C51" s="3" t="s">
        <v>10</v>
      </c>
      <c r="D51" s="11">
        <v>118.57</v>
      </c>
      <c r="E51" s="3" t="s">
        <v>40</v>
      </c>
    </row>
    <row r="52" spans="1:5" s="17" customFormat="1" x14ac:dyDescent="0.2">
      <c r="A52" s="36" t="s">
        <v>14</v>
      </c>
      <c r="B52" s="37"/>
      <c r="C52" s="38"/>
      <c r="D52" s="15">
        <f>SUM(D51)</f>
        <v>118.57</v>
      </c>
      <c r="E52" s="16"/>
    </row>
    <row r="53" spans="1:5" x14ac:dyDescent="0.2">
      <c r="A53" s="3" t="s">
        <v>301</v>
      </c>
      <c r="B53" s="25">
        <v>55705703111</v>
      </c>
      <c r="C53" s="3" t="s">
        <v>302</v>
      </c>
      <c r="D53" s="11">
        <v>340</v>
      </c>
      <c r="E53" s="3" t="s">
        <v>42</v>
      </c>
    </row>
    <row r="54" spans="1:5" s="17" customFormat="1" x14ac:dyDescent="0.2">
      <c r="A54" s="36" t="s">
        <v>14</v>
      </c>
      <c r="B54" s="37"/>
      <c r="C54" s="38"/>
      <c r="D54" s="15">
        <f>SUM(D53)</f>
        <v>340</v>
      </c>
      <c r="E54" s="16"/>
    </row>
    <row r="55" spans="1:5" s="17" customFormat="1" x14ac:dyDescent="0.2">
      <c r="A55" s="3" t="s">
        <v>90</v>
      </c>
      <c r="B55" s="3">
        <v>58353015102</v>
      </c>
      <c r="C55" s="3" t="s">
        <v>10</v>
      </c>
      <c r="D55" s="11">
        <v>1272.93</v>
      </c>
      <c r="E55" s="3" t="s">
        <v>41</v>
      </c>
    </row>
    <row r="56" spans="1:5" x14ac:dyDescent="0.2">
      <c r="A56" s="3" t="s">
        <v>90</v>
      </c>
      <c r="B56" s="3">
        <v>58353015102</v>
      </c>
      <c r="C56" s="3" t="s">
        <v>10</v>
      </c>
      <c r="D56" s="11">
        <v>32.4</v>
      </c>
      <c r="E56" s="3" t="s">
        <v>41</v>
      </c>
    </row>
    <row r="57" spans="1:5" s="17" customFormat="1" x14ac:dyDescent="0.2">
      <c r="A57" s="36" t="s">
        <v>14</v>
      </c>
      <c r="B57" s="37"/>
      <c r="C57" s="38"/>
      <c r="D57" s="15">
        <f>SUM(D55:D56)</f>
        <v>1305.3300000000002</v>
      </c>
      <c r="E57" s="16"/>
    </row>
    <row r="58" spans="1:5" s="17" customFormat="1" x14ac:dyDescent="0.2">
      <c r="A58" s="3" t="s">
        <v>292</v>
      </c>
      <c r="B58" s="3">
        <v>65693216377</v>
      </c>
      <c r="C58" s="3" t="s">
        <v>10</v>
      </c>
      <c r="D58" s="11">
        <v>100.25</v>
      </c>
      <c r="E58" s="3" t="s">
        <v>44</v>
      </c>
    </row>
    <row r="59" spans="1:5" s="17" customFormat="1" x14ac:dyDescent="0.2">
      <c r="A59" s="36" t="s">
        <v>14</v>
      </c>
      <c r="B59" s="37"/>
      <c r="C59" s="38"/>
      <c r="D59" s="15">
        <f>SUM(D58)</f>
        <v>100.25</v>
      </c>
      <c r="E59" s="16"/>
    </row>
    <row r="60" spans="1:5" x14ac:dyDescent="0.2">
      <c r="A60" s="3" t="s">
        <v>291</v>
      </c>
      <c r="B60" s="3">
        <v>80947211460</v>
      </c>
      <c r="C60" s="3" t="s">
        <v>10</v>
      </c>
      <c r="D60" s="11">
        <v>89.59</v>
      </c>
      <c r="E60" s="3" t="s">
        <v>48</v>
      </c>
    </row>
    <row r="61" spans="1:5" s="17" customFormat="1" x14ac:dyDescent="0.2">
      <c r="A61" s="36" t="s">
        <v>14</v>
      </c>
      <c r="B61" s="37"/>
      <c r="C61" s="38"/>
      <c r="D61" s="15">
        <f>SUM(D60)</f>
        <v>89.59</v>
      </c>
      <c r="E61" s="16"/>
    </row>
    <row r="62" spans="1:5" s="17" customFormat="1" x14ac:dyDescent="0.2">
      <c r="A62" s="3" t="s">
        <v>135</v>
      </c>
      <c r="B62" s="3">
        <v>4095595789</v>
      </c>
      <c r="C62" s="3" t="s">
        <v>13</v>
      </c>
      <c r="D62" s="11">
        <v>159</v>
      </c>
      <c r="E62" s="3" t="s">
        <v>44</v>
      </c>
    </row>
    <row r="63" spans="1:5" s="17" customFormat="1" x14ac:dyDescent="0.2">
      <c r="A63" s="36" t="s">
        <v>14</v>
      </c>
      <c r="B63" s="37"/>
      <c r="C63" s="38"/>
      <c r="D63" s="15">
        <f>SUM(D62:D62)</f>
        <v>159</v>
      </c>
      <c r="E63" s="16"/>
    </row>
    <row r="64" spans="1:5" s="17" customFormat="1" x14ac:dyDescent="0.2">
      <c r="A64" s="3" t="s">
        <v>296</v>
      </c>
      <c r="B64" s="26" t="s">
        <v>297</v>
      </c>
      <c r="C64" s="3" t="s">
        <v>10</v>
      </c>
      <c r="D64" s="11">
        <v>158.97999999999999</v>
      </c>
      <c r="E64" s="3" t="s">
        <v>44</v>
      </c>
    </row>
    <row r="65" spans="1:5" s="17" customFormat="1" x14ac:dyDescent="0.2">
      <c r="A65" s="36" t="s">
        <v>14</v>
      </c>
      <c r="B65" s="37"/>
      <c r="C65" s="38"/>
      <c r="D65" s="15">
        <f>SUM(D64)</f>
        <v>158.97999999999999</v>
      </c>
      <c r="E65" s="16"/>
    </row>
    <row r="66" spans="1:5" s="17" customFormat="1" x14ac:dyDescent="0.2">
      <c r="A66" s="3" t="s">
        <v>251</v>
      </c>
      <c r="B66" s="3">
        <v>60174672203</v>
      </c>
      <c r="C66" s="3" t="s">
        <v>113</v>
      </c>
      <c r="D66" s="11">
        <v>30</v>
      </c>
      <c r="E66" s="3" t="s">
        <v>114</v>
      </c>
    </row>
    <row r="67" spans="1:5" s="17" customFormat="1" x14ac:dyDescent="0.2">
      <c r="A67" s="36" t="s">
        <v>14</v>
      </c>
      <c r="B67" s="37"/>
      <c r="C67" s="38"/>
      <c r="D67" s="15">
        <v>30</v>
      </c>
      <c r="E67" s="16"/>
    </row>
    <row r="68" spans="1:5" s="17" customFormat="1" x14ac:dyDescent="0.2">
      <c r="A68" s="3" t="s">
        <v>308</v>
      </c>
      <c r="B68" s="3">
        <v>86742905038</v>
      </c>
      <c r="C68" s="3" t="s">
        <v>79</v>
      </c>
      <c r="D68" s="11">
        <v>750</v>
      </c>
      <c r="E68" s="3" t="s">
        <v>48</v>
      </c>
    </row>
    <row r="69" spans="1:5" s="17" customFormat="1" x14ac:dyDescent="0.2">
      <c r="A69" s="36" t="s">
        <v>14</v>
      </c>
      <c r="B69" s="37"/>
      <c r="C69" s="38"/>
      <c r="D69" s="15">
        <f>SUM(D68)</f>
        <v>750</v>
      </c>
      <c r="E69" s="16"/>
    </row>
    <row r="70" spans="1:5" s="17" customFormat="1" x14ac:dyDescent="0.2">
      <c r="A70" s="3" t="s">
        <v>293</v>
      </c>
      <c r="B70" s="3">
        <v>28674433096</v>
      </c>
      <c r="C70" s="3" t="s">
        <v>13</v>
      </c>
      <c r="D70" s="11">
        <v>150</v>
      </c>
      <c r="E70" s="3" t="s">
        <v>48</v>
      </c>
    </row>
    <row r="71" spans="1:5" s="17" customFormat="1" x14ac:dyDescent="0.2">
      <c r="A71" s="3" t="s">
        <v>293</v>
      </c>
      <c r="B71" s="3">
        <v>28674433096</v>
      </c>
      <c r="C71" s="3" t="s">
        <v>13</v>
      </c>
      <c r="D71" s="11">
        <v>787.5</v>
      </c>
      <c r="E71" s="3" t="s">
        <v>48</v>
      </c>
    </row>
    <row r="72" spans="1:5" x14ac:dyDescent="0.2">
      <c r="A72" s="3" t="s">
        <v>293</v>
      </c>
      <c r="B72" s="3">
        <v>28674433096</v>
      </c>
      <c r="C72" s="3" t="s">
        <v>13</v>
      </c>
      <c r="D72" s="11">
        <v>112.5</v>
      </c>
      <c r="E72" s="3" t="s">
        <v>48</v>
      </c>
    </row>
    <row r="73" spans="1:5" x14ac:dyDescent="0.2">
      <c r="A73" s="36" t="s">
        <v>14</v>
      </c>
      <c r="B73" s="37"/>
      <c r="C73" s="38"/>
      <c r="D73" s="15">
        <f>SUM(D70:D72)</f>
        <v>1050</v>
      </c>
      <c r="E73" s="16"/>
    </row>
    <row r="74" spans="1:5" ht="16" x14ac:dyDescent="0.2">
      <c r="A74" s="14" t="s">
        <v>173</v>
      </c>
      <c r="B74" s="3">
        <v>76605090707</v>
      </c>
      <c r="C74" s="3" t="s">
        <v>13</v>
      </c>
      <c r="D74" s="11">
        <v>91.3</v>
      </c>
      <c r="E74" s="3" t="s">
        <v>44</v>
      </c>
    </row>
    <row r="75" spans="1:5" x14ac:dyDescent="0.2">
      <c r="A75" s="36" t="s">
        <v>14</v>
      </c>
      <c r="B75" s="39"/>
      <c r="C75" s="40"/>
      <c r="D75" s="15">
        <f>SUM(D74:D74)</f>
        <v>91.3</v>
      </c>
      <c r="E75" s="16"/>
    </row>
    <row r="76" spans="1:5" x14ac:dyDescent="0.2">
      <c r="A76" s="3" t="s">
        <v>67</v>
      </c>
      <c r="B76" s="3">
        <v>29454869184</v>
      </c>
      <c r="C76" s="3" t="s">
        <v>68</v>
      </c>
      <c r="D76" s="11">
        <v>102</v>
      </c>
      <c r="E76" s="3" t="s">
        <v>42</v>
      </c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238.95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358.2</v>
      </c>
      <c r="E78" s="3" t="s">
        <v>42</v>
      </c>
    </row>
    <row r="79" spans="1:5" x14ac:dyDescent="0.2">
      <c r="A79" s="3" t="s">
        <v>67</v>
      </c>
      <c r="B79" s="3">
        <v>29454869184</v>
      </c>
      <c r="C79" s="3" t="s">
        <v>68</v>
      </c>
      <c r="D79" s="11">
        <v>358.2</v>
      </c>
      <c r="E79" s="3" t="s">
        <v>42</v>
      </c>
    </row>
    <row r="80" spans="1:5" x14ac:dyDescent="0.2">
      <c r="A80" s="3" t="s">
        <v>67</v>
      </c>
      <c r="B80" s="3">
        <v>29454869184</v>
      </c>
      <c r="C80" s="3" t="s">
        <v>68</v>
      </c>
      <c r="D80" s="11">
        <v>358.2</v>
      </c>
      <c r="E80" s="3" t="s">
        <v>42</v>
      </c>
    </row>
    <row r="81" spans="1:5" x14ac:dyDescent="0.2">
      <c r="A81" s="3" t="s">
        <v>67</v>
      </c>
      <c r="B81" s="3">
        <v>29454869184</v>
      </c>
      <c r="C81" s="3" t="s">
        <v>68</v>
      </c>
      <c r="D81" s="11">
        <v>791.55</v>
      </c>
      <c r="E81" s="3" t="s">
        <v>42</v>
      </c>
    </row>
    <row r="82" spans="1:5" x14ac:dyDescent="0.2">
      <c r="A82" s="3" t="s">
        <v>67</v>
      </c>
      <c r="B82" s="3">
        <v>29454869184</v>
      </c>
      <c r="C82" s="3" t="s">
        <v>68</v>
      </c>
      <c r="D82" s="11">
        <v>464.4</v>
      </c>
      <c r="E82" s="3" t="s">
        <v>42</v>
      </c>
    </row>
    <row r="83" spans="1:5" x14ac:dyDescent="0.2">
      <c r="A83" s="22"/>
      <c r="B83" s="23"/>
      <c r="C83" s="24"/>
      <c r="D83" s="15">
        <f>SUM(D76:D82)</f>
        <v>2671.5</v>
      </c>
      <c r="E83" s="16"/>
    </row>
    <row r="84" spans="1:5" x14ac:dyDescent="0.2">
      <c r="A84" s="3" t="s">
        <v>225</v>
      </c>
      <c r="B84" s="3">
        <v>73777741767</v>
      </c>
      <c r="C84" s="3" t="s">
        <v>10</v>
      </c>
      <c r="D84" s="11">
        <v>67.38</v>
      </c>
      <c r="E84" s="3" t="s">
        <v>41</v>
      </c>
    </row>
    <row r="85" spans="1:5" x14ac:dyDescent="0.2">
      <c r="A85" s="36" t="s">
        <v>14</v>
      </c>
      <c r="B85" s="39"/>
      <c r="C85" s="40"/>
      <c r="D85" s="15">
        <f>SUM(D84)</f>
        <v>67.38</v>
      </c>
      <c r="E85" s="16"/>
    </row>
    <row r="86" spans="1:5" x14ac:dyDescent="0.2">
      <c r="A86" s="3" t="s">
        <v>21</v>
      </c>
      <c r="B86" s="3">
        <v>76080865307</v>
      </c>
      <c r="C86" s="3" t="s">
        <v>10</v>
      </c>
      <c r="D86" s="11">
        <v>2622.5</v>
      </c>
      <c r="E86" s="3" t="s">
        <v>48</v>
      </c>
    </row>
    <row r="87" spans="1:5" x14ac:dyDescent="0.2">
      <c r="A87" s="3" t="s">
        <v>21</v>
      </c>
      <c r="B87" s="3">
        <v>76080865307</v>
      </c>
      <c r="C87" s="3" t="s">
        <v>10</v>
      </c>
      <c r="D87" s="11">
        <v>64.150000000000006</v>
      </c>
      <c r="E87" s="3" t="s">
        <v>48</v>
      </c>
    </row>
    <row r="88" spans="1:5" x14ac:dyDescent="0.2">
      <c r="A88" s="36" t="s">
        <v>14</v>
      </c>
      <c r="B88" s="39"/>
      <c r="C88" s="40"/>
      <c r="D88" s="15">
        <f>SUM(D86:D87)</f>
        <v>2686.65</v>
      </c>
      <c r="E88" s="16"/>
    </row>
    <row r="89" spans="1:5" x14ac:dyDescent="0.2">
      <c r="A89" s="3" t="s">
        <v>289</v>
      </c>
      <c r="B89" s="3">
        <v>81919518448</v>
      </c>
      <c r="C89" s="3" t="s">
        <v>10</v>
      </c>
      <c r="D89" s="11">
        <v>31.79</v>
      </c>
      <c r="E89" s="3" t="s">
        <v>41</v>
      </c>
    </row>
    <row r="90" spans="1:5" x14ac:dyDescent="0.2">
      <c r="A90" s="36" t="s">
        <v>11</v>
      </c>
      <c r="B90" s="39"/>
      <c r="C90" s="40"/>
      <c r="D90" s="15">
        <f>SUM(D89)</f>
        <v>31.79</v>
      </c>
      <c r="E90" s="16"/>
    </row>
    <row r="91" spans="1:5" x14ac:dyDescent="0.2">
      <c r="A91" s="3" t="s">
        <v>209</v>
      </c>
      <c r="B91" s="3">
        <v>58176437957</v>
      </c>
      <c r="C91" s="3" t="s">
        <v>13</v>
      </c>
      <c r="D91" s="11">
        <v>119.9</v>
      </c>
      <c r="E91" s="3" t="s">
        <v>44</v>
      </c>
    </row>
    <row r="92" spans="1:5" x14ac:dyDescent="0.2">
      <c r="A92" s="36" t="s">
        <v>14</v>
      </c>
      <c r="B92" s="37"/>
      <c r="C92" s="38"/>
      <c r="D92" s="15">
        <f>SUM(D91)</f>
        <v>119.9</v>
      </c>
      <c r="E92" s="16"/>
    </row>
    <row r="93" spans="1:5" x14ac:dyDescent="0.2">
      <c r="A93" s="3" t="s">
        <v>294</v>
      </c>
      <c r="B93" s="3">
        <v>70346031690</v>
      </c>
      <c r="C93" s="3" t="s">
        <v>10</v>
      </c>
      <c r="D93" s="11">
        <v>357.05</v>
      </c>
      <c r="E93" s="3" t="s">
        <v>41</v>
      </c>
    </row>
    <row r="94" spans="1:5" x14ac:dyDescent="0.2">
      <c r="A94" s="3" t="s">
        <v>294</v>
      </c>
      <c r="B94" s="3">
        <v>70346031690</v>
      </c>
      <c r="C94" s="3" t="s">
        <v>10</v>
      </c>
      <c r="D94" s="11">
        <v>113.3</v>
      </c>
      <c r="E94" s="3" t="s">
        <v>41</v>
      </c>
    </row>
    <row r="95" spans="1:5" x14ac:dyDescent="0.2">
      <c r="A95" s="36" t="s">
        <v>14</v>
      </c>
      <c r="B95" s="37"/>
      <c r="C95" s="38"/>
      <c r="D95" s="15">
        <f>SUM(D93:D94)</f>
        <v>470.35</v>
      </c>
      <c r="E95" s="16"/>
    </row>
    <row r="96" spans="1:5" x14ac:dyDescent="0.2">
      <c r="A96" s="3" t="s">
        <v>35</v>
      </c>
      <c r="B96" s="3">
        <v>44138062462</v>
      </c>
      <c r="C96" s="3" t="s">
        <v>36</v>
      </c>
      <c r="D96" s="11">
        <v>135</v>
      </c>
      <c r="E96" s="3" t="s">
        <v>42</v>
      </c>
    </row>
    <row r="97" spans="1:5" x14ac:dyDescent="0.2">
      <c r="A97" s="3" t="s">
        <v>35</v>
      </c>
      <c r="B97" s="3">
        <v>44138062462</v>
      </c>
      <c r="C97" s="3" t="s">
        <v>36</v>
      </c>
      <c r="D97" s="11">
        <v>345.6</v>
      </c>
      <c r="E97" s="3" t="s">
        <v>42</v>
      </c>
    </row>
    <row r="98" spans="1:5" x14ac:dyDescent="0.2">
      <c r="A98" s="3" t="s">
        <v>35</v>
      </c>
      <c r="B98" s="3">
        <v>44138062462</v>
      </c>
      <c r="C98" s="3" t="s">
        <v>36</v>
      </c>
      <c r="D98" s="11">
        <v>362.7</v>
      </c>
      <c r="E98" s="3" t="s">
        <v>42</v>
      </c>
    </row>
    <row r="99" spans="1:5" x14ac:dyDescent="0.2">
      <c r="A99" s="3" t="s">
        <v>35</v>
      </c>
      <c r="B99" s="3">
        <v>44138062462</v>
      </c>
      <c r="C99" s="3" t="s">
        <v>36</v>
      </c>
      <c r="D99" s="11">
        <v>372.33</v>
      </c>
      <c r="E99" s="3" t="s">
        <v>42</v>
      </c>
    </row>
    <row r="100" spans="1:5" x14ac:dyDescent="0.2">
      <c r="A100" s="3" t="s">
        <v>35</v>
      </c>
      <c r="B100" s="3">
        <v>44138062462</v>
      </c>
      <c r="C100" s="3" t="s">
        <v>36</v>
      </c>
      <c r="D100" s="11">
        <v>465.76</v>
      </c>
      <c r="E100" s="3" t="s">
        <v>42</v>
      </c>
    </row>
    <row r="101" spans="1:5" x14ac:dyDescent="0.2">
      <c r="A101" s="3" t="s">
        <v>35</v>
      </c>
      <c r="B101" s="3">
        <v>44138062462</v>
      </c>
      <c r="C101" s="3" t="s">
        <v>36</v>
      </c>
      <c r="D101" s="11">
        <v>979.24</v>
      </c>
      <c r="E101" s="3" t="s">
        <v>42</v>
      </c>
    </row>
    <row r="102" spans="1:5" x14ac:dyDescent="0.2">
      <c r="A102" s="3" t="s">
        <v>35</v>
      </c>
      <c r="B102" s="3">
        <v>44138062462</v>
      </c>
      <c r="C102" s="3" t="s">
        <v>36</v>
      </c>
      <c r="D102" s="11">
        <v>1132.27</v>
      </c>
      <c r="E102" s="3" t="s">
        <v>42</v>
      </c>
    </row>
    <row r="103" spans="1:5" x14ac:dyDescent="0.2">
      <c r="A103" s="3" t="s">
        <v>35</v>
      </c>
      <c r="B103" s="3">
        <v>44138062462</v>
      </c>
      <c r="C103" s="3" t="s">
        <v>36</v>
      </c>
      <c r="D103" s="11">
        <v>1460.16</v>
      </c>
      <c r="E103" s="3" t="s">
        <v>42</v>
      </c>
    </row>
    <row r="104" spans="1:5" x14ac:dyDescent="0.2">
      <c r="A104" s="3" t="s">
        <v>35</v>
      </c>
      <c r="B104" s="3">
        <v>44138062462</v>
      </c>
      <c r="C104" s="3" t="s">
        <v>36</v>
      </c>
      <c r="D104" s="11">
        <v>493.06</v>
      </c>
      <c r="E104" s="3" t="s">
        <v>42</v>
      </c>
    </row>
    <row r="105" spans="1:5" x14ac:dyDescent="0.2">
      <c r="A105" s="36" t="s">
        <v>14</v>
      </c>
      <c r="B105" s="37"/>
      <c r="C105" s="38"/>
      <c r="D105" s="15">
        <f>SUM(D96:D104)</f>
        <v>5746.1200000000008</v>
      </c>
      <c r="E105" s="16"/>
    </row>
    <row r="106" spans="1:5" x14ac:dyDescent="0.2">
      <c r="A106" s="3" t="s">
        <v>295</v>
      </c>
      <c r="B106" s="3">
        <v>82443748182</v>
      </c>
      <c r="C106" s="3" t="s">
        <v>10</v>
      </c>
      <c r="D106" s="11">
        <v>141.4</v>
      </c>
      <c r="E106" s="3" t="s">
        <v>41</v>
      </c>
    </row>
    <row r="107" spans="1:5" x14ac:dyDescent="0.2">
      <c r="A107" s="36" t="s">
        <v>14</v>
      </c>
      <c r="B107" s="37"/>
      <c r="C107" s="38"/>
      <c r="D107" s="15">
        <f>SUM(D106)</f>
        <v>141.4</v>
      </c>
      <c r="E107" s="16"/>
    </row>
    <row r="108" spans="1:5" x14ac:dyDescent="0.2">
      <c r="A108" s="3" t="s">
        <v>184</v>
      </c>
      <c r="B108" s="3">
        <v>64546066176</v>
      </c>
      <c r="C108" s="3" t="s">
        <v>81</v>
      </c>
      <c r="D108" s="11">
        <v>146.05000000000001</v>
      </c>
      <c r="E108" s="3" t="s">
        <v>41</v>
      </c>
    </row>
    <row r="109" spans="1:5" x14ac:dyDescent="0.2">
      <c r="A109" s="3" t="s">
        <v>184</v>
      </c>
      <c r="B109" s="3">
        <v>64546066176</v>
      </c>
      <c r="C109" s="3" t="s">
        <v>81</v>
      </c>
      <c r="D109" s="11">
        <v>166.18</v>
      </c>
      <c r="E109" s="3" t="s">
        <v>41</v>
      </c>
    </row>
    <row r="110" spans="1:5" x14ac:dyDescent="0.2">
      <c r="A110" s="3" t="s">
        <v>184</v>
      </c>
      <c r="B110" s="3">
        <v>64546066176</v>
      </c>
      <c r="C110" s="3" t="s">
        <v>81</v>
      </c>
      <c r="D110" s="11">
        <v>170.1</v>
      </c>
      <c r="E110" s="3" t="s">
        <v>41</v>
      </c>
    </row>
    <row r="111" spans="1:5" x14ac:dyDescent="0.2">
      <c r="A111" s="3" t="s">
        <v>184</v>
      </c>
      <c r="B111" s="3">
        <v>64546066176</v>
      </c>
      <c r="C111" s="3" t="s">
        <v>81</v>
      </c>
      <c r="D111" s="11">
        <v>191.5</v>
      </c>
      <c r="E111" s="3" t="s">
        <v>41</v>
      </c>
    </row>
    <row r="112" spans="1:5" x14ac:dyDescent="0.2">
      <c r="A112" s="3" t="s">
        <v>184</v>
      </c>
      <c r="B112" s="3">
        <v>64546066176</v>
      </c>
      <c r="C112" s="3" t="s">
        <v>81</v>
      </c>
      <c r="D112" s="11">
        <v>260.7</v>
      </c>
      <c r="E112" s="3" t="s">
        <v>41</v>
      </c>
    </row>
    <row r="113" spans="1:5" x14ac:dyDescent="0.2">
      <c r="A113" s="3" t="s">
        <v>184</v>
      </c>
      <c r="B113" s="3">
        <v>64546066176</v>
      </c>
      <c r="C113" s="3" t="s">
        <v>81</v>
      </c>
      <c r="D113" s="11">
        <v>260.7</v>
      </c>
      <c r="E113" s="3" t="s">
        <v>41</v>
      </c>
    </row>
    <row r="114" spans="1:5" x14ac:dyDescent="0.2">
      <c r="A114" s="3" t="s">
        <v>184</v>
      </c>
      <c r="B114" s="3">
        <v>64546066176</v>
      </c>
      <c r="C114" s="3" t="s">
        <v>81</v>
      </c>
      <c r="D114" s="11">
        <v>268.27999999999997</v>
      </c>
      <c r="E114" s="3" t="s">
        <v>41</v>
      </c>
    </row>
    <row r="115" spans="1:5" x14ac:dyDescent="0.2">
      <c r="A115" s="3" t="s">
        <v>184</v>
      </c>
      <c r="B115" s="3">
        <v>64546066176</v>
      </c>
      <c r="C115" s="3" t="s">
        <v>81</v>
      </c>
      <c r="D115" s="11">
        <v>478.5</v>
      </c>
      <c r="E115" s="3" t="s">
        <v>41</v>
      </c>
    </row>
    <row r="116" spans="1:5" x14ac:dyDescent="0.2">
      <c r="A116" s="36" t="s">
        <v>14</v>
      </c>
      <c r="B116" s="37"/>
      <c r="C116" s="38"/>
      <c r="D116" s="15">
        <f>SUM(D108:D115)</f>
        <v>1942.01</v>
      </c>
      <c r="E116" s="16"/>
    </row>
    <row r="117" spans="1:5" x14ac:dyDescent="0.2">
      <c r="A117" s="3" t="s">
        <v>74</v>
      </c>
      <c r="B117" s="3">
        <v>55832250129</v>
      </c>
      <c r="C117" s="3" t="s">
        <v>75</v>
      </c>
      <c r="D117" s="11">
        <v>73.55</v>
      </c>
      <c r="E117" s="3" t="s">
        <v>41</v>
      </c>
    </row>
    <row r="118" spans="1:5" x14ac:dyDescent="0.2">
      <c r="A118" s="36" t="s">
        <v>14</v>
      </c>
      <c r="B118" s="37"/>
      <c r="C118" s="38"/>
      <c r="D118" s="15">
        <f>SUM(D117)</f>
        <v>73.55</v>
      </c>
      <c r="E118" s="16"/>
    </row>
    <row r="119" spans="1:5" x14ac:dyDescent="0.2">
      <c r="A119" s="3" t="s">
        <v>303</v>
      </c>
      <c r="B119" s="3">
        <v>35157849903</v>
      </c>
      <c r="C119" s="3" t="s">
        <v>304</v>
      </c>
      <c r="D119" s="11">
        <v>393.73</v>
      </c>
      <c r="E119" s="3" t="s">
        <v>305</v>
      </c>
    </row>
    <row r="120" spans="1:5" x14ac:dyDescent="0.2">
      <c r="A120" s="36" t="s">
        <v>14</v>
      </c>
      <c r="B120" s="37"/>
      <c r="C120" s="38"/>
      <c r="D120" s="15">
        <f>SUM(D119:D119)</f>
        <v>393.73</v>
      </c>
      <c r="E120" s="16"/>
    </row>
    <row r="121" spans="1:5" x14ac:dyDescent="0.2">
      <c r="A121" s="3" t="s">
        <v>30</v>
      </c>
      <c r="B121" s="3">
        <v>33109139850</v>
      </c>
      <c r="C121" s="3" t="s">
        <v>13</v>
      </c>
      <c r="D121" s="11">
        <v>226.8</v>
      </c>
      <c r="E121" s="3" t="s">
        <v>42</v>
      </c>
    </row>
    <row r="122" spans="1:5" x14ac:dyDescent="0.2">
      <c r="A122" s="3" t="s">
        <v>30</v>
      </c>
      <c r="B122" s="3">
        <v>33109139850</v>
      </c>
      <c r="C122" s="3" t="s">
        <v>13</v>
      </c>
      <c r="D122" s="11">
        <v>226.8</v>
      </c>
      <c r="E122" s="3" t="s">
        <v>42</v>
      </c>
    </row>
    <row r="123" spans="1:5" x14ac:dyDescent="0.2">
      <c r="A123" s="3" t="s">
        <v>30</v>
      </c>
      <c r="B123" s="3">
        <v>33109139850</v>
      </c>
      <c r="C123" s="3" t="s">
        <v>13</v>
      </c>
      <c r="D123" s="11">
        <v>315</v>
      </c>
      <c r="E123" s="3" t="s">
        <v>42</v>
      </c>
    </row>
    <row r="124" spans="1:5" x14ac:dyDescent="0.2">
      <c r="A124" s="3" t="s">
        <v>30</v>
      </c>
      <c r="B124" s="3">
        <v>33109139850</v>
      </c>
      <c r="C124" s="3" t="s">
        <v>13</v>
      </c>
      <c r="D124" s="11">
        <v>327.60000000000002</v>
      </c>
      <c r="E124" s="3" t="s">
        <v>42</v>
      </c>
    </row>
    <row r="125" spans="1:5" x14ac:dyDescent="0.2">
      <c r="A125" s="36" t="s">
        <v>14</v>
      </c>
      <c r="B125" s="37"/>
      <c r="C125" s="38"/>
      <c r="D125" s="15">
        <f>SUM(D121:D124)</f>
        <v>1096.2</v>
      </c>
      <c r="E125" s="16"/>
    </row>
    <row r="126" spans="1:5" x14ac:dyDescent="0.2">
      <c r="A126" s="3" t="s">
        <v>182</v>
      </c>
      <c r="B126" s="3">
        <v>23071028130</v>
      </c>
      <c r="C126" s="3" t="s">
        <v>10</v>
      </c>
      <c r="D126" s="11">
        <v>62.5</v>
      </c>
      <c r="E126" s="3" t="s">
        <v>250</v>
      </c>
    </row>
    <row r="127" spans="1:5" x14ac:dyDescent="0.2">
      <c r="A127" s="36" t="s">
        <v>14</v>
      </c>
      <c r="B127" s="37"/>
      <c r="C127" s="38"/>
      <c r="D127" s="15">
        <f>SUM(D126)</f>
        <v>62.5</v>
      </c>
      <c r="E127" s="16"/>
    </row>
    <row r="128" spans="1:5" x14ac:dyDescent="0.2">
      <c r="A128" s="3" t="s">
        <v>31</v>
      </c>
      <c r="B128" s="3">
        <v>7179054100</v>
      </c>
      <c r="C128" s="3" t="s">
        <v>10</v>
      </c>
      <c r="D128" s="11">
        <v>435.23</v>
      </c>
      <c r="E128" s="3" t="s">
        <v>42</v>
      </c>
    </row>
    <row r="129" spans="1:5" x14ac:dyDescent="0.2">
      <c r="A129" s="3" t="s">
        <v>31</v>
      </c>
      <c r="B129" s="3">
        <v>7179054100</v>
      </c>
      <c r="C129" s="3" t="s">
        <v>10</v>
      </c>
      <c r="D129" s="11">
        <v>481.25</v>
      </c>
      <c r="E129" s="3" t="s">
        <v>42</v>
      </c>
    </row>
    <row r="130" spans="1:5" x14ac:dyDescent="0.2">
      <c r="A130" s="22"/>
      <c r="B130" s="23"/>
      <c r="C130" s="24"/>
      <c r="D130" s="15">
        <f>SUM(D128:D129)</f>
        <v>916.48</v>
      </c>
      <c r="E130" s="16"/>
    </row>
    <row r="131" spans="1:5" x14ac:dyDescent="0.2">
      <c r="A131" s="3" t="s">
        <v>142</v>
      </c>
      <c r="B131" s="3">
        <v>28224985280</v>
      </c>
      <c r="C131" s="3" t="s">
        <v>13</v>
      </c>
      <c r="D131" s="11">
        <v>56.2</v>
      </c>
      <c r="E131" s="3" t="s">
        <v>44</v>
      </c>
    </row>
    <row r="132" spans="1:5" x14ac:dyDescent="0.2">
      <c r="A132" s="36" t="s">
        <v>14</v>
      </c>
      <c r="B132" s="37"/>
      <c r="C132" s="38"/>
      <c r="D132" s="15">
        <f>SUM(D131)</f>
        <v>56.2</v>
      </c>
      <c r="E132" s="16"/>
    </row>
    <row r="133" spans="1:5" x14ac:dyDescent="0.2">
      <c r="A133" s="3" t="s">
        <v>282</v>
      </c>
      <c r="B133" s="3">
        <v>18928523252</v>
      </c>
      <c r="C133" s="3" t="s">
        <v>93</v>
      </c>
      <c r="D133" s="11">
        <v>807.98</v>
      </c>
      <c r="E133" s="3" t="s">
        <v>42</v>
      </c>
    </row>
    <row r="134" spans="1:5" x14ac:dyDescent="0.2">
      <c r="A134" s="36" t="s">
        <v>14</v>
      </c>
      <c r="B134" s="37"/>
      <c r="C134" s="38"/>
      <c r="D134" s="15">
        <f>SUM(D133)</f>
        <v>807.98</v>
      </c>
      <c r="E134" s="16"/>
    </row>
    <row r="135" spans="1:5" x14ac:dyDescent="0.2">
      <c r="A135" s="3" t="s">
        <v>300</v>
      </c>
      <c r="B135" s="3"/>
      <c r="C135" s="3" t="s">
        <v>245</v>
      </c>
      <c r="D135" s="11">
        <v>353.75</v>
      </c>
      <c r="E135" s="3" t="s">
        <v>41</v>
      </c>
    </row>
    <row r="136" spans="1:5" x14ac:dyDescent="0.2">
      <c r="A136" s="3" t="s">
        <v>300</v>
      </c>
      <c r="B136" s="3"/>
      <c r="C136" s="3" t="s">
        <v>245</v>
      </c>
      <c r="D136" s="11">
        <v>316.25</v>
      </c>
      <c r="E136" s="3" t="s">
        <v>41</v>
      </c>
    </row>
    <row r="137" spans="1:5" x14ac:dyDescent="0.2">
      <c r="A137" s="36" t="s">
        <v>14</v>
      </c>
      <c r="B137" s="37"/>
      <c r="C137" s="38"/>
      <c r="D137" s="15">
        <f>SUM(D135:D136)</f>
        <v>670</v>
      </c>
      <c r="E137" s="16"/>
    </row>
    <row r="138" spans="1:5" x14ac:dyDescent="0.2">
      <c r="A138" s="3" t="s">
        <v>263</v>
      </c>
      <c r="B138" s="3">
        <v>75685610464</v>
      </c>
      <c r="C138" s="3" t="s">
        <v>13</v>
      </c>
      <c r="D138" s="11">
        <v>50.4</v>
      </c>
      <c r="E138" s="3" t="s">
        <v>42</v>
      </c>
    </row>
    <row r="139" spans="1:5" x14ac:dyDescent="0.2">
      <c r="A139" s="36" t="s">
        <v>14</v>
      </c>
      <c r="B139" s="37"/>
      <c r="C139" s="38"/>
      <c r="D139" s="15">
        <f>SUM(D138:D138)</f>
        <v>50.4</v>
      </c>
      <c r="E139" s="16"/>
    </row>
    <row r="140" spans="1:5" x14ac:dyDescent="0.2">
      <c r="A140" s="3" t="s">
        <v>298</v>
      </c>
      <c r="B140" s="3">
        <v>8110509618</v>
      </c>
      <c r="C140" s="3" t="s">
        <v>10</v>
      </c>
      <c r="D140" s="11">
        <v>179.96</v>
      </c>
      <c r="E140" s="3" t="s">
        <v>102</v>
      </c>
    </row>
    <row r="141" spans="1:5" x14ac:dyDescent="0.2">
      <c r="A141" s="36" t="s">
        <v>14</v>
      </c>
      <c r="B141" s="37"/>
      <c r="C141" s="38"/>
      <c r="D141" s="15">
        <f>SUM(D140)</f>
        <v>179.96</v>
      </c>
      <c r="E141" s="16"/>
    </row>
    <row r="142" spans="1:5" x14ac:dyDescent="0.2">
      <c r="A142" s="3" t="s">
        <v>161</v>
      </c>
      <c r="B142" s="3">
        <v>96210828522</v>
      </c>
      <c r="C142" s="3" t="s">
        <v>13</v>
      </c>
      <c r="D142" s="11">
        <v>43.8</v>
      </c>
      <c r="E142" s="3" t="s">
        <v>44</v>
      </c>
    </row>
    <row r="143" spans="1:5" x14ac:dyDescent="0.2">
      <c r="A143" s="36" t="s">
        <v>14</v>
      </c>
      <c r="B143" s="37"/>
      <c r="C143" s="38"/>
      <c r="D143" s="15">
        <f>SUM(D142)</f>
        <v>43.8</v>
      </c>
      <c r="E143" s="16"/>
    </row>
    <row r="144" spans="1:5" x14ac:dyDescent="0.2">
      <c r="A144" s="3" t="s">
        <v>290</v>
      </c>
      <c r="B144" s="3">
        <v>62694137885</v>
      </c>
      <c r="C144" s="3" t="s">
        <v>13</v>
      </c>
      <c r="D144" s="11">
        <v>500</v>
      </c>
      <c r="E144" s="3" t="s">
        <v>42</v>
      </c>
    </row>
    <row r="145" spans="1:5" x14ac:dyDescent="0.2">
      <c r="A145" s="3" t="s">
        <v>290</v>
      </c>
      <c r="B145" s="3">
        <v>62694137885</v>
      </c>
      <c r="C145" s="3" t="s">
        <v>13</v>
      </c>
      <c r="D145" s="11">
        <v>1060</v>
      </c>
      <c r="E145" s="3" t="s">
        <v>42</v>
      </c>
    </row>
    <row r="146" spans="1:5" x14ac:dyDescent="0.2">
      <c r="A146" s="3" t="s">
        <v>290</v>
      </c>
      <c r="B146" s="3">
        <v>62694137885</v>
      </c>
      <c r="C146" s="3" t="s">
        <v>13</v>
      </c>
      <c r="D146" s="11">
        <v>60</v>
      </c>
      <c r="E146" s="3" t="s">
        <v>42</v>
      </c>
    </row>
    <row r="147" spans="1:5" x14ac:dyDescent="0.2">
      <c r="A147" s="36" t="s">
        <v>14</v>
      </c>
      <c r="B147" s="37"/>
      <c r="C147" s="38"/>
      <c r="D147" s="15">
        <f>SUM(D144:D146)</f>
        <v>1620</v>
      </c>
      <c r="E147" s="16"/>
    </row>
    <row r="148" spans="1:5" x14ac:dyDescent="0.2">
      <c r="A148" s="3" t="s">
        <v>280</v>
      </c>
      <c r="B148" s="3">
        <v>51010106839</v>
      </c>
      <c r="C148" s="3" t="s">
        <v>13</v>
      </c>
      <c r="D148" s="11">
        <v>600</v>
      </c>
      <c r="E148" s="3" t="s">
        <v>42</v>
      </c>
    </row>
    <row r="149" spans="1:5" x14ac:dyDescent="0.2">
      <c r="A149" s="36" t="s">
        <v>14</v>
      </c>
      <c r="B149" s="37"/>
      <c r="C149" s="38"/>
      <c r="D149" s="15">
        <f>SUM(D148:D148)</f>
        <v>600</v>
      </c>
      <c r="E149" s="16"/>
    </row>
    <row r="150" spans="1:5" x14ac:dyDescent="0.2">
      <c r="A150" s="3" t="s">
        <v>288</v>
      </c>
      <c r="B150" s="3">
        <v>643859701</v>
      </c>
      <c r="C150" s="3" t="s">
        <v>13</v>
      </c>
      <c r="D150" s="11">
        <v>13.76</v>
      </c>
      <c r="E150" s="3" t="s">
        <v>44</v>
      </c>
    </row>
    <row r="151" spans="1:5" x14ac:dyDescent="0.2">
      <c r="A151" s="36" t="s">
        <v>14</v>
      </c>
      <c r="B151" s="37"/>
      <c r="C151" s="38"/>
      <c r="D151" s="15">
        <v>13.76</v>
      </c>
      <c r="E151" s="16"/>
    </row>
    <row r="152" spans="1:5" x14ac:dyDescent="0.2">
      <c r="A152" s="3" t="s">
        <v>299</v>
      </c>
      <c r="B152" s="3">
        <v>79608058419</v>
      </c>
      <c r="C152" s="3" t="s">
        <v>84</v>
      </c>
      <c r="D152" s="11">
        <v>226</v>
      </c>
      <c r="E152" s="3" t="s">
        <v>41</v>
      </c>
    </row>
    <row r="153" spans="1:5" x14ac:dyDescent="0.2">
      <c r="A153" s="36" t="s">
        <v>14</v>
      </c>
      <c r="B153" s="37"/>
      <c r="C153" s="38"/>
      <c r="D153" s="15">
        <f>SUM(D152)</f>
        <v>226</v>
      </c>
      <c r="E153" s="16"/>
    </row>
    <row r="154" spans="1:5" x14ac:dyDescent="0.2">
      <c r="A154" s="3" t="s">
        <v>119</v>
      </c>
      <c r="B154" s="3">
        <v>34873585238</v>
      </c>
      <c r="C154" s="3" t="s">
        <v>13</v>
      </c>
      <c r="D154" s="11">
        <v>250</v>
      </c>
      <c r="E154" s="3" t="s">
        <v>44</v>
      </c>
    </row>
    <row r="155" spans="1:5" x14ac:dyDescent="0.2">
      <c r="A155" s="41" t="s">
        <v>14</v>
      </c>
      <c r="B155" s="41"/>
      <c r="C155" s="41"/>
      <c r="D155" s="15">
        <v>250</v>
      </c>
      <c r="E155" s="16"/>
    </row>
    <row r="156" spans="1:5" x14ac:dyDescent="0.2">
      <c r="A156" s="3" t="s">
        <v>306</v>
      </c>
      <c r="B156" s="3">
        <v>3791930672</v>
      </c>
      <c r="C156" s="3" t="s">
        <v>10</v>
      </c>
      <c r="D156" s="11">
        <v>410.55</v>
      </c>
      <c r="E156" s="3" t="s">
        <v>41</v>
      </c>
    </row>
    <row r="157" spans="1:5" x14ac:dyDescent="0.2">
      <c r="A157" s="41" t="s">
        <v>14</v>
      </c>
      <c r="B157" s="41"/>
      <c r="C157" s="41"/>
      <c r="D157" s="15">
        <f>SUM(D156)</f>
        <v>410.55</v>
      </c>
      <c r="E157" s="16"/>
    </row>
    <row r="158" spans="1:5" x14ac:dyDescent="0.2">
      <c r="A158" s="3" t="s">
        <v>307</v>
      </c>
      <c r="B158" s="3"/>
      <c r="C158" s="3" t="s">
        <v>13</v>
      </c>
      <c r="D158" s="11">
        <v>637.07000000000005</v>
      </c>
      <c r="E158" s="3" t="s">
        <v>44</v>
      </c>
    </row>
    <row r="159" spans="1:5" x14ac:dyDescent="0.2">
      <c r="A159" s="41" t="s">
        <v>14</v>
      </c>
      <c r="B159" s="41"/>
      <c r="C159" s="41"/>
      <c r="D159" s="15">
        <v>637.07000000000005</v>
      </c>
      <c r="E159" s="16"/>
    </row>
    <row r="160" spans="1:5" x14ac:dyDescent="0.2">
      <c r="A160" s="3" t="s">
        <v>187</v>
      </c>
      <c r="B160" s="3">
        <v>3448022583</v>
      </c>
      <c r="C160" s="3" t="s">
        <v>79</v>
      </c>
      <c r="D160" s="11">
        <v>787.5</v>
      </c>
      <c r="E160" s="3" t="s">
        <v>48</v>
      </c>
    </row>
    <row r="161" spans="1:5" x14ac:dyDescent="0.2">
      <c r="A161" s="41" t="s">
        <v>14</v>
      </c>
      <c r="B161" s="41"/>
      <c r="C161" s="41"/>
      <c r="D161" s="15">
        <f>SUM(D160)</f>
        <v>787.5</v>
      </c>
      <c r="E161" s="16"/>
    </row>
    <row r="162" spans="1:5" x14ac:dyDescent="0.2">
      <c r="A162" s="3" t="s">
        <v>309</v>
      </c>
      <c r="B162" s="3">
        <v>93002180659</v>
      </c>
      <c r="C162" s="3" t="s">
        <v>13</v>
      </c>
      <c r="D162" s="11">
        <v>825</v>
      </c>
      <c r="E162" s="3" t="s">
        <v>42</v>
      </c>
    </row>
    <row r="163" spans="1:5" x14ac:dyDescent="0.2">
      <c r="A163" s="41" t="s">
        <v>14</v>
      </c>
      <c r="B163" s="41"/>
      <c r="C163" s="41"/>
      <c r="D163" s="15">
        <f>SUM(D162)</f>
        <v>825</v>
      </c>
      <c r="E163" s="16"/>
    </row>
    <row r="164" spans="1:5" x14ac:dyDescent="0.2">
      <c r="A164" s="3" t="s">
        <v>94</v>
      </c>
      <c r="B164" s="3">
        <v>91483720885</v>
      </c>
      <c r="C164" s="3" t="s">
        <v>95</v>
      </c>
      <c r="D164" s="11">
        <v>1033.9100000000001</v>
      </c>
      <c r="E164" s="3" t="s">
        <v>42</v>
      </c>
    </row>
    <row r="165" spans="1:5" x14ac:dyDescent="0.2">
      <c r="A165" s="41" t="s">
        <v>14</v>
      </c>
      <c r="B165" s="41"/>
      <c r="C165" s="41"/>
      <c r="D165" s="15">
        <f>SUM(D164)</f>
        <v>1033.9100000000001</v>
      </c>
      <c r="E165" s="16"/>
    </row>
    <row r="166" spans="1:5" x14ac:dyDescent="0.2">
      <c r="A166" s="3" t="s">
        <v>283</v>
      </c>
      <c r="B166" s="3">
        <v>57474554384</v>
      </c>
      <c r="C166" s="3" t="s">
        <v>13</v>
      </c>
      <c r="D166" s="11">
        <v>1212.5</v>
      </c>
      <c r="E166" s="3" t="s">
        <v>48</v>
      </c>
    </row>
    <row r="167" spans="1:5" x14ac:dyDescent="0.2">
      <c r="A167" s="41" t="s">
        <v>14</v>
      </c>
      <c r="B167" s="41"/>
      <c r="C167" s="41"/>
      <c r="D167" s="15">
        <f>SUM(D166)</f>
        <v>1212.5</v>
      </c>
      <c r="E167" s="16"/>
    </row>
    <row r="168" spans="1:5" x14ac:dyDescent="0.2">
      <c r="A168" s="3" t="s">
        <v>195</v>
      </c>
      <c r="B168" s="3">
        <v>17200778671</v>
      </c>
      <c r="C168" s="3" t="s">
        <v>13</v>
      </c>
      <c r="D168" s="11">
        <v>1300</v>
      </c>
      <c r="E168" s="3" t="s">
        <v>42</v>
      </c>
    </row>
    <row r="169" spans="1:5" x14ac:dyDescent="0.2">
      <c r="A169" s="41" t="s">
        <v>14</v>
      </c>
      <c r="B169" s="41"/>
      <c r="C169" s="41"/>
      <c r="D169" s="15">
        <f>SUM(D168)</f>
        <v>1300</v>
      </c>
      <c r="E169" s="16"/>
    </row>
    <row r="170" spans="1:5" x14ac:dyDescent="0.2">
      <c r="A170" s="3" t="s">
        <v>37</v>
      </c>
      <c r="B170" s="3">
        <v>43042344559</v>
      </c>
      <c r="C170" s="3" t="s">
        <v>38</v>
      </c>
      <c r="D170" s="11">
        <v>1391.36</v>
      </c>
      <c r="E170" s="3" t="s">
        <v>42</v>
      </c>
    </row>
    <row r="171" spans="1:5" x14ac:dyDescent="0.2">
      <c r="A171" s="41" t="s">
        <v>14</v>
      </c>
      <c r="B171" s="41"/>
      <c r="C171" s="41"/>
      <c r="D171" s="15">
        <v>1391.36</v>
      </c>
      <c r="E171" s="16"/>
    </row>
    <row r="172" spans="1:5" x14ac:dyDescent="0.2">
      <c r="A172" s="3" t="s">
        <v>310</v>
      </c>
      <c r="B172" s="3">
        <v>36769111275</v>
      </c>
      <c r="C172" s="3" t="s">
        <v>121</v>
      </c>
      <c r="D172" s="11">
        <v>1940</v>
      </c>
      <c r="E172" s="3" t="s">
        <v>48</v>
      </c>
    </row>
    <row r="173" spans="1:5" x14ac:dyDescent="0.2">
      <c r="A173" s="41" t="s">
        <v>14</v>
      </c>
      <c r="B173" s="41"/>
      <c r="C173" s="41"/>
      <c r="D173" s="15">
        <f>SUM(D172)</f>
        <v>1940</v>
      </c>
      <c r="E173" s="16"/>
    </row>
    <row r="174" spans="1:5" x14ac:dyDescent="0.2">
      <c r="A174" s="3" t="s">
        <v>311</v>
      </c>
      <c r="B174" s="3">
        <v>38177872398</v>
      </c>
      <c r="C174" s="3" t="s">
        <v>312</v>
      </c>
      <c r="D174" s="11">
        <v>2376</v>
      </c>
      <c r="E174" s="3" t="s">
        <v>48</v>
      </c>
    </row>
    <row r="175" spans="1:5" x14ac:dyDescent="0.2">
      <c r="A175" s="41" t="s">
        <v>14</v>
      </c>
      <c r="B175" s="41"/>
      <c r="C175" s="41"/>
      <c r="D175" s="15">
        <f>SUM(D174)</f>
        <v>2376</v>
      </c>
      <c r="E175" s="16"/>
    </row>
    <row r="176" spans="1:5" x14ac:dyDescent="0.2">
      <c r="A176" s="3" t="s">
        <v>109</v>
      </c>
      <c r="B176" s="3">
        <v>19819724166</v>
      </c>
      <c r="C176" s="3" t="s">
        <v>81</v>
      </c>
      <c r="D176" s="11">
        <v>4925.3100000000004</v>
      </c>
      <c r="E176" s="3" t="s">
        <v>228</v>
      </c>
    </row>
    <row r="177" spans="1:5" x14ac:dyDescent="0.2">
      <c r="A177" s="3" t="s">
        <v>109</v>
      </c>
      <c r="B177" s="3">
        <v>19819724166</v>
      </c>
      <c r="C177" s="3" t="s">
        <v>81</v>
      </c>
      <c r="D177" s="11">
        <v>6895.43</v>
      </c>
      <c r="E177" s="3" t="s">
        <v>228</v>
      </c>
    </row>
    <row r="178" spans="1:5" x14ac:dyDescent="0.2">
      <c r="A178" s="41" t="s">
        <v>14</v>
      </c>
      <c r="B178" s="41"/>
      <c r="C178" s="41"/>
      <c r="D178" s="15">
        <f>SUM(D176:D177)</f>
        <v>11820.740000000002</v>
      </c>
      <c r="E178" s="16"/>
    </row>
    <row r="179" spans="1:5" x14ac:dyDescent="0.2">
      <c r="A179" s="3" t="s">
        <v>313</v>
      </c>
      <c r="B179" s="3">
        <v>27759560625</v>
      </c>
      <c r="C179" s="3" t="s">
        <v>10</v>
      </c>
      <c r="D179" s="11">
        <v>7559.28</v>
      </c>
      <c r="E179" s="3" t="s">
        <v>49</v>
      </c>
    </row>
    <row r="180" spans="1:5" x14ac:dyDescent="0.2">
      <c r="A180" s="41" t="s">
        <v>14</v>
      </c>
      <c r="B180" s="41"/>
      <c r="C180" s="41"/>
      <c r="D180" s="15">
        <v>7559.28</v>
      </c>
      <c r="E180" s="16"/>
    </row>
    <row r="181" spans="1:5" x14ac:dyDescent="0.2">
      <c r="A181" s="3" t="s">
        <v>314</v>
      </c>
      <c r="B181" s="3">
        <v>64645054565</v>
      </c>
      <c r="C181" s="3" t="s">
        <v>10</v>
      </c>
      <c r="D181" s="11">
        <v>327.94</v>
      </c>
      <c r="E181" s="3" t="s">
        <v>41</v>
      </c>
    </row>
    <row r="182" spans="1:5" x14ac:dyDescent="0.2">
      <c r="A182" s="41" t="s">
        <v>14</v>
      </c>
      <c r="B182" s="41"/>
      <c r="C182" s="41"/>
      <c r="D182" s="15">
        <f>SUM(D181)</f>
        <v>327.94</v>
      </c>
      <c r="E182" s="16"/>
    </row>
    <row r="183" spans="1:5" ht="25.5" customHeight="1" x14ac:dyDescent="0.25">
      <c r="A183" s="32" t="s">
        <v>287</v>
      </c>
      <c r="B183" s="33"/>
      <c r="C183" s="34"/>
      <c r="D183" s="19">
        <f>SUM(D182,D180,D178,D175,D173,D171,D169,D167,D165,D163,D161,D159,D157,D155,D153,D151,D149,D147,D143,D141,D139,D137,D134,D132,D130,D127,D125,D120,D118,D116,D107,D105,D95,D92,D90,D88,D85,D83,D75,D73,D69,D67,D65,D63,D61,D59,D57,D54,D52,D50,D41,D39,D36,D34,D32,D29,D26,D24,D22,D19,D11)</f>
        <v>68321.670000000013</v>
      </c>
      <c r="E183" s="8"/>
    </row>
  </sheetData>
  <mergeCells count="62">
    <mergeCell ref="A173:C173"/>
    <mergeCell ref="A147:C147"/>
    <mergeCell ref="A149:C149"/>
    <mergeCell ref="A182:C182"/>
    <mergeCell ref="A183:C183"/>
    <mergeCell ref="A151:C151"/>
    <mergeCell ref="A153:C153"/>
    <mergeCell ref="A155:C155"/>
    <mergeCell ref="A157:C157"/>
    <mergeCell ref="A159:C159"/>
    <mergeCell ref="A161:C161"/>
    <mergeCell ref="A175:C175"/>
    <mergeCell ref="A178:C178"/>
    <mergeCell ref="A180:C180"/>
    <mergeCell ref="A163:C163"/>
    <mergeCell ref="A165:C165"/>
    <mergeCell ref="A167:C167"/>
    <mergeCell ref="A169:C169"/>
    <mergeCell ref="A171:C171"/>
    <mergeCell ref="A143:C143"/>
    <mergeCell ref="A107:C107"/>
    <mergeCell ref="A116:C116"/>
    <mergeCell ref="A118:C118"/>
    <mergeCell ref="A120:C120"/>
    <mergeCell ref="A125:C125"/>
    <mergeCell ref="A127:C127"/>
    <mergeCell ref="A132:C132"/>
    <mergeCell ref="A134:C134"/>
    <mergeCell ref="A137:C137"/>
    <mergeCell ref="A139:C139"/>
    <mergeCell ref="A141:C141"/>
    <mergeCell ref="A105:C105"/>
    <mergeCell ref="A61:C61"/>
    <mergeCell ref="A63:C63"/>
    <mergeCell ref="A65:C65"/>
    <mergeCell ref="A69:C69"/>
    <mergeCell ref="A73:C73"/>
    <mergeCell ref="A75:C75"/>
    <mergeCell ref="A67:C67"/>
    <mergeCell ref="A85:C85"/>
    <mergeCell ref="A88:C88"/>
    <mergeCell ref="A90:C90"/>
    <mergeCell ref="A92:C92"/>
    <mergeCell ref="A95:C95"/>
    <mergeCell ref="A59:C59"/>
    <mergeCell ref="A26:C26"/>
    <mergeCell ref="A29:C29"/>
    <mergeCell ref="A32:C32"/>
    <mergeCell ref="A34:C34"/>
    <mergeCell ref="A36:C36"/>
    <mergeCell ref="A39:C39"/>
    <mergeCell ref="A41:C41"/>
    <mergeCell ref="A50:C50"/>
    <mergeCell ref="A52:C52"/>
    <mergeCell ref="A54:C54"/>
    <mergeCell ref="A57:C57"/>
    <mergeCell ref="A24:C24"/>
    <mergeCell ref="A2:A4"/>
    <mergeCell ref="B5:E6"/>
    <mergeCell ref="A11:C11"/>
    <mergeCell ref="A19:C19"/>
    <mergeCell ref="A22:C22"/>
  </mergeCells>
  <pageMargins left="0.25" right="0.25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CE8A3-22CE-4203-A442-5C98C5641FFD}">
  <dimension ref="A1:E18"/>
  <sheetViews>
    <sheetView workbookViewId="0">
      <selection activeCell="B23" sqref="B23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285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199012.22</v>
      </c>
      <c r="B9" s="3" t="s">
        <v>51</v>
      </c>
    </row>
    <row r="10" spans="1:5" x14ac:dyDescent="0.2">
      <c r="A10" s="3">
        <v>900.63</v>
      </c>
      <c r="B10" s="3" t="s">
        <v>59</v>
      </c>
    </row>
    <row r="11" spans="1:5" x14ac:dyDescent="0.2">
      <c r="A11" s="3">
        <v>1842.28</v>
      </c>
      <c r="B11" s="3" t="s">
        <v>58</v>
      </c>
    </row>
    <row r="12" spans="1:5" x14ac:dyDescent="0.2">
      <c r="A12" s="3">
        <v>33084.42</v>
      </c>
      <c r="B12" s="3" t="s">
        <v>52</v>
      </c>
    </row>
    <row r="13" spans="1:5" x14ac:dyDescent="0.2">
      <c r="A13" s="3">
        <v>2107.2600000000002</v>
      </c>
      <c r="B13" s="3" t="s">
        <v>53</v>
      </c>
    </row>
    <row r="14" spans="1:5" x14ac:dyDescent="0.2">
      <c r="A14" s="3">
        <v>7973.8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1099</v>
      </c>
      <c r="B16" s="3" t="s">
        <v>114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246913.12999999998</v>
      </c>
      <c r="B18" s="10" t="s">
        <v>286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AB05-C108-4BFE-AC1B-0222B2C49393}">
  <dimension ref="A1:E210"/>
  <sheetViews>
    <sheetView tabSelected="1" zoomScale="115" zoomScaleNormal="115" workbookViewId="0">
      <selection activeCell="D211" sqref="D211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315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s="17" customFormat="1" x14ac:dyDescent="0.2">
      <c r="A12" s="3" t="s">
        <v>12</v>
      </c>
      <c r="B12" s="3">
        <v>72313761076</v>
      </c>
      <c r="C12" s="3" t="s">
        <v>13</v>
      </c>
      <c r="D12" s="11">
        <v>8.24</v>
      </c>
      <c r="E12" s="3" t="s">
        <v>102</v>
      </c>
    </row>
    <row r="13" spans="1:5" s="17" customFormat="1" x14ac:dyDescent="0.2">
      <c r="A13" s="3" t="s">
        <v>12</v>
      </c>
      <c r="B13" s="3">
        <v>72313761076</v>
      </c>
      <c r="C13" s="3" t="s">
        <v>13</v>
      </c>
      <c r="D13" s="11">
        <v>29.83</v>
      </c>
      <c r="E13" s="3" t="s">
        <v>41</v>
      </c>
    </row>
    <row r="14" spans="1:5" s="17" customFormat="1" x14ac:dyDescent="0.2">
      <c r="A14" s="3" t="s">
        <v>12</v>
      </c>
      <c r="B14" s="3">
        <v>72313761076</v>
      </c>
      <c r="C14" s="3" t="s">
        <v>13</v>
      </c>
      <c r="D14" s="11">
        <v>124.44</v>
      </c>
      <c r="E14" s="3" t="s">
        <v>102</v>
      </c>
    </row>
    <row r="15" spans="1:5" s="17" customFormat="1" x14ac:dyDescent="0.2">
      <c r="A15" s="3" t="s">
        <v>12</v>
      </c>
      <c r="B15" s="3">
        <v>72313761076</v>
      </c>
      <c r="C15" s="3" t="s">
        <v>13</v>
      </c>
      <c r="D15" s="11">
        <v>343.87</v>
      </c>
      <c r="E15" s="3" t="s">
        <v>42</v>
      </c>
    </row>
    <row r="16" spans="1:5" s="17" customFormat="1" x14ac:dyDescent="0.2">
      <c r="A16" s="3" t="s">
        <v>12</v>
      </c>
      <c r="B16" s="3">
        <v>72313761076</v>
      </c>
      <c r="C16" s="3" t="s">
        <v>13</v>
      </c>
      <c r="D16" s="11">
        <v>607.63</v>
      </c>
      <c r="E16" s="3" t="s">
        <v>102</v>
      </c>
    </row>
    <row r="17" spans="1:5" s="17" customFormat="1" x14ac:dyDescent="0.2">
      <c r="A17" s="3" t="s">
        <v>12</v>
      </c>
      <c r="B17" s="3">
        <v>72313761076</v>
      </c>
      <c r="C17" s="3" t="s">
        <v>13</v>
      </c>
      <c r="D17" s="11">
        <v>643.30999999999995</v>
      </c>
      <c r="E17" s="3" t="s">
        <v>42</v>
      </c>
    </row>
    <row r="18" spans="1:5" s="17" customFormat="1" x14ac:dyDescent="0.2">
      <c r="A18" s="3" t="s">
        <v>12</v>
      </c>
      <c r="B18" s="3">
        <v>72313761076</v>
      </c>
      <c r="C18" s="3" t="s">
        <v>13</v>
      </c>
      <c r="D18" s="11">
        <v>193.31</v>
      </c>
      <c r="E18" s="3" t="s">
        <v>102</v>
      </c>
    </row>
    <row r="19" spans="1:5" s="17" customFormat="1" x14ac:dyDescent="0.2">
      <c r="A19" s="3" t="s">
        <v>12</v>
      </c>
      <c r="B19" s="3">
        <v>72313761076</v>
      </c>
      <c r="C19" s="3" t="s">
        <v>13</v>
      </c>
      <c r="D19" s="11">
        <v>1133.3399999999999</v>
      </c>
      <c r="E19" s="3" t="s">
        <v>42</v>
      </c>
    </row>
    <row r="20" spans="1:5" s="17" customFormat="1" x14ac:dyDescent="0.2">
      <c r="A20" s="3" t="s">
        <v>12</v>
      </c>
      <c r="B20" s="3">
        <v>72313761076</v>
      </c>
      <c r="C20" s="3" t="s">
        <v>13</v>
      </c>
      <c r="D20" s="11">
        <v>748.9</v>
      </c>
      <c r="E20" s="3" t="s">
        <v>42</v>
      </c>
    </row>
    <row r="21" spans="1:5" s="17" customFormat="1" x14ac:dyDescent="0.2">
      <c r="A21" s="3" t="s">
        <v>12</v>
      </c>
      <c r="B21" s="3">
        <v>72313761076</v>
      </c>
      <c r="C21" s="3" t="s">
        <v>13</v>
      </c>
      <c r="D21" s="11">
        <v>692.23</v>
      </c>
      <c r="E21" s="3" t="s">
        <v>42</v>
      </c>
    </row>
    <row r="22" spans="1:5" s="17" customFormat="1" x14ac:dyDescent="0.2">
      <c r="A22" s="3" t="s">
        <v>12</v>
      </c>
      <c r="B22" s="3">
        <v>72313761076</v>
      </c>
      <c r="C22" s="3" t="s">
        <v>13</v>
      </c>
      <c r="D22" s="11">
        <v>1583.4</v>
      </c>
      <c r="E22" s="3" t="s">
        <v>42</v>
      </c>
    </row>
    <row r="23" spans="1:5" s="17" customFormat="1" x14ac:dyDescent="0.2">
      <c r="A23" s="3" t="s">
        <v>12</v>
      </c>
      <c r="B23" s="3">
        <v>72313761076</v>
      </c>
      <c r="C23" s="3" t="s">
        <v>13</v>
      </c>
      <c r="D23" s="11">
        <v>8.6300000000000008</v>
      </c>
      <c r="E23" s="3" t="s">
        <v>42</v>
      </c>
    </row>
    <row r="24" spans="1:5" s="17" customFormat="1" x14ac:dyDescent="0.2">
      <c r="A24" s="3" t="s">
        <v>12</v>
      </c>
      <c r="B24" s="3">
        <v>72313761076</v>
      </c>
      <c r="C24" s="3" t="s">
        <v>13</v>
      </c>
      <c r="D24" s="11">
        <v>240.46</v>
      </c>
      <c r="E24" s="3" t="s">
        <v>102</v>
      </c>
    </row>
    <row r="25" spans="1:5" s="17" customFormat="1" x14ac:dyDescent="0.2">
      <c r="A25" s="3" t="s">
        <v>12</v>
      </c>
      <c r="B25" s="3">
        <v>72313761076</v>
      </c>
      <c r="C25" s="3" t="s">
        <v>13</v>
      </c>
      <c r="D25" s="11">
        <v>310</v>
      </c>
      <c r="E25" s="3" t="s">
        <v>42</v>
      </c>
    </row>
    <row r="26" spans="1:5" s="17" customFormat="1" x14ac:dyDescent="0.2">
      <c r="A26" s="36" t="s">
        <v>14</v>
      </c>
      <c r="B26" s="37"/>
      <c r="C26" s="38"/>
      <c r="D26" s="15">
        <f>SUM(D12:D25)</f>
        <v>6667.59</v>
      </c>
      <c r="E26" s="16"/>
    </row>
    <row r="27" spans="1:5" x14ac:dyDescent="0.2">
      <c r="A27" s="3" t="s">
        <v>17</v>
      </c>
      <c r="B27" s="3">
        <v>64163074544</v>
      </c>
      <c r="C27" s="3" t="s">
        <v>13</v>
      </c>
      <c r="D27" s="11">
        <v>25.38</v>
      </c>
      <c r="E27" s="3" t="s">
        <v>43</v>
      </c>
    </row>
    <row r="28" spans="1:5" x14ac:dyDescent="0.2">
      <c r="A28" s="3" t="s">
        <v>17</v>
      </c>
      <c r="B28" s="3">
        <v>64163074544</v>
      </c>
      <c r="C28" s="3" t="s">
        <v>13</v>
      </c>
      <c r="D28" s="11">
        <v>390.53</v>
      </c>
      <c r="E28" s="3" t="s">
        <v>43</v>
      </c>
    </row>
    <row r="29" spans="1:5" s="17" customFormat="1" x14ac:dyDescent="0.2">
      <c r="A29" s="36" t="s">
        <v>18</v>
      </c>
      <c r="B29" s="37"/>
      <c r="C29" s="38"/>
      <c r="D29" s="15">
        <f>SUM(D27:D28)</f>
        <v>415.90999999999997</v>
      </c>
      <c r="E29" s="16"/>
    </row>
    <row r="30" spans="1:5" x14ac:dyDescent="0.2">
      <c r="A30" s="3" t="s">
        <v>327</v>
      </c>
      <c r="B30" s="3">
        <v>56575768790</v>
      </c>
      <c r="C30" s="3" t="s">
        <v>10</v>
      </c>
      <c r="D30" s="11">
        <v>71.38</v>
      </c>
      <c r="E30" s="3" t="s">
        <v>45</v>
      </c>
    </row>
    <row r="31" spans="1:5" s="17" customFormat="1" x14ac:dyDescent="0.2">
      <c r="A31" s="36" t="s">
        <v>14</v>
      </c>
      <c r="B31" s="37"/>
      <c r="C31" s="38"/>
      <c r="D31" s="15">
        <f>SUM(D30)</f>
        <v>71.38</v>
      </c>
      <c r="E31" s="16"/>
    </row>
    <row r="32" spans="1:5" x14ac:dyDescent="0.2">
      <c r="A32" s="3" t="s">
        <v>46</v>
      </c>
      <c r="B32" s="3">
        <v>81793146560</v>
      </c>
      <c r="C32" s="3" t="s">
        <v>10</v>
      </c>
      <c r="D32" s="11">
        <v>26.54</v>
      </c>
      <c r="E32" s="3" t="s">
        <v>47</v>
      </c>
    </row>
    <row r="33" spans="1:5" s="17" customFormat="1" x14ac:dyDescent="0.2">
      <c r="A33" s="36" t="s">
        <v>14</v>
      </c>
      <c r="B33" s="37"/>
      <c r="C33" s="38"/>
      <c r="D33" s="15">
        <f>SUM(D32)</f>
        <v>26.54</v>
      </c>
      <c r="E33" s="16"/>
    </row>
    <row r="34" spans="1:5" s="17" customFormat="1" x14ac:dyDescent="0.2">
      <c r="A34" s="3" t="s">
        <v>20</v>
      </c>
      <c r="B34" s="3">
        <v>9253797076</v>
      </c>
      <c r="C34" s="3" t="s">
        <v>10</v>
      </c>
      <c r="D34" s="11">
        <v>31.53</v>
      </c>
      <c r="E34" s="3" t="s">
        <v>48</v>
      </c>
    </row>
    <row r="35" spans="1:5" s="17" customFormat="1" x14ac:dyDescent="0.2">
      <c r="A35" s="3" t="s">
        <v>20</v>
      </c>
      <c r="B35" s="3">
        <v>9253797076</v>
      </c>
      <c r="C35" s="3" t="s">
        <v>10</v>
      </c>
      <c r="D35" s="11">
        <v>290.33</v>
      </c>
      <c r="E35" s="3" t="s">
        <v>48</v>
      </c>
    </row>
    <row r="36" spans="1:5" s="17" customFormat="1" x14ac:dyDescent="0.2">
      <c r="A36" s="36" t="s">
        <v>14</v>
      </c>
      <c r="B36" s="37"/>
      <c r="C36" s="38"/>
      <c r="D36" s="15">
        <f>SUM(D34:D35)</f>
        <v>321.86</v>
      </c>
      <c r="E36" s="16"/>
    </row>
    <row r="37" spans="1:5" s="17" customFormat="1" x14ac:dyDescent="0.2">
      <c r="A37" s="3" t="s">
        <v>22</v>
      </c>
      <c r="B37" s="3">
        <v>43965974818</v>
      </c>
      <c r="C37" s="3" t="s">
        <v>10</v>
      </c>
      <c r="D37" s="11">
        <v>120.44</v>
      </c>
      <c r="E37" s="3" t="s">
        <v>49</v>
      </c>
    </row>
    <row r="38" spans="1:5" s="17" customFormat="1" x14ac:dyDescent="0.2">
      <c r="A38" s="3" t="s">
        <v>22</v>
      </c>
      <c r="B38" s="3">
        <v>43965974818</v>
      </c>
      <c r="C38" s="3" t="s">
        <v>10</v>
      </c>
      <c r="D38" s="11">
        <v>4140.18</v>
      </c>
      <c r="E38" s="3" t="s">
        <v>49</v>
      </c>
    </row>
    <row r="39" spans="1:5" s="17" customFormat="1" x14ac:dyDescent="0.2">
      <c r="A39" s="36" t="s">
        <v>14</v>
      </c>
      <c r="B39" s="37"/>
      <c r="C39" s="38"/>
      <c r="D39" s="15">
        <f>SUM(D37:D38)</f>
        <v>4260.62</v>
      </c>
      <c r="E39" s="16"/>
    </row>
    <row r="40" spans="1:5" s="17" customFormat="1" x14ac:dyDescent="0.2">
      <c r="A40" s="3" t="s">
        <v>78</v>
      </c>
      <c r="B40" s="3">
        <v>13797891015</v>
      </c>
      <c r="C40" s="3" t="s">
        <v>79</v>
      </c>
      <c r="D40" s="11">
        <v>87.5</v>
      </c>
      <c r="E40" s="3" t="s">
        <v>48</v>
      </c>
    </row>
    <row r="41" spans="1:5" x14ac:dyDescent="0.2">
      <c r="A41" s="3" t="s">
        <v>78</v>
      </c>
      <c r="B41" s="3">
        <v>13797891015</v>
      </c>
      <c r="C41" s="3" t="s">
        <v>79</v>
      </c>
      <c r="D41" s="11">
        <v>87.5</v>
      </c>
      <c r="E41" s="3" t="s">
        <v>48</v>
      </c>
    </row>
    <row r="42" spans="1:5" s="17" customFormat="1" x14ac:dyDescent="0.2">
      <c r="A42" s="36" t="s">
        <v>14</v>
      </c>
      <c r="B42" s="37"/>
      <c r="C42" s="38"/>
      <c r="D42" s="15">
        <f>SUM(D40:D41)</f>
        <v>175</v>
      </c>
      <c r="E42" s="16"/>
    </row>
    <row r="43" spans="1:5" s="17" customFormat="1" x14ac:dyDescent="0.2">
      <c r="A43" s="3" t="s">
        <v>24</v>
      </c>
      <c r="B43" s="3">
        <v>87311810356</v>
      </c>
      <c r="C43" s="3" t="s">
        <v>10</v>
      </c>
      <c r="D43" s="11">
        <v>160.02000000000001</v>
      </c>
      <c r="E43" s="3" t="s">
        <v>146</v>
      </c>
    </row>
    <row r="44" spans="1:5" s="17" customFormat="1" x14ac:dyDescent="0.2">
      <c r="A44" s="36" t="s">
        <v>14</v>
      </c>
      <c r="B44" s="37"/>
      <c r="C44" s="38"/>
      <c r="D44" s="15">
        <f>SUM(D43:D43)</f>
        <v>160.02000000000001</v>
      </c>
      <c r="E44" s="16"/>
    </row>
    <row r="45" spans="1:5" x14ac:dyDescent="0.2">
      <c r="A45" s="3" t="s">
        <v>25</v>
      </c>
      <c r="B45" s="3">
        <v>29524210204</v>
      </c>
      <c r="C45" s="3" t="s">
        <v>10</v>
      </c>
      <c r="D45" s="11">
        <v>164.49</v>
      </c>
      <c r="E45" s="3" t="s">
        <v>47</v>
      </c>
    </row>
    <row r="46" spans="1:5" x14ac:dyDescent="0.2">
      <c r="A46" s="3" t="s">
        <v>25</v>
      </c>
      <c r="B46" s="3">
        <v>29524210204</v>
      </c>
      <c r="C46" s="3" t="s">
        <v>10</v>
      </c>
      <c r="D46" s="11">
        <v>268.79000000000002</v>
      </c>
      <c r="E46" s="3" t="s">
        <v>47</v>
      </c>
    </row>
    <row r="47" spans="1:5" s="17" customFormat="1" x14ac:dyDescent="0.2">
      <c r="A47" s="36" t="s">
        <v>14</v>
      </c>
      <c r="B47" s="37"/>
      <c r="C47" s="38"/>
      <c r="D47" s="15">
        <f>SUM(D45:D46)</f>
        <v>433.28000000000003</v>
      </c>
      <c r="E47" s="16"/>
    </row>
    <row r="48" spans="1:5" x14ac:dyDescent="0.2">
      <c r="A48" s="3" t="s">
        <v>319</v>
      </c>
      <c r="B48" s="3">
        <v>7928109478</v>
      </c>
      <c r="C48" s="3" t="s">
        <v>10</v>
      </c>
      <c r="D48" s="11">
        <v>30</v>
      </c>
      <c r="E48" s="3" t="s">
        <v>45</v>
      </c>
    </row>
    <row r="49" spans="1:5" s="17" customFormat="1" x14ac:dyDescent="0.2">
      <c r="A49" s="36" t="s">
        <v>14</v>
      </c>
      <c r="B49" s="37"/>
      <c r="C49" s="38"/>
      <c r="D49" s="15">
        <f>SUM(D48)</f>
        <v>30</v>
      </c>
      <c r="E49" s="16"/>
    </row>
    <row r="50" spans="1:5" x14ac:dyDescent="0.2">
      <c r="A50" s="3" t="s">
        <v>15</v>
      </c>
      <c r="B50" s="3">
        <v>90077579259</v>
      </c>
      <c r="C50" s="3" t="s">
        <v>13</v>
      </c>
      <c r="D50" s="11">
        <v>6.75</v>
      </c>
      <c r="E50" s="3" t="s">
        <v>43</v>
      </c>
    </row>
    <row r="51" spans="1:5" x14ac:dyDescent="0.2">
      <c r="A51" s="3" t="s">
        <v>15</v>
      </c>
      <c r="B51" s="3">
        <v>90077579259</v>
      </c>
      <c r="C51" s="3" t="s">
        <v>13</v>
      </c>
      <c r="D51" s="11">
        <v>6.75</v>
      </c>
      <c r="E51" s="3" t="s">
        <v>43</v>
      </c>
    </row>
    <row r="52" spans="1:5" x14ac:dyDescent="0.2">
      <c r="A52" s="3" t="s">
        <v>15</v>
      </c>
      <c r="B52" s="3">
        <v>90077579259</v>
      </c>
      <c r="C52" s="3" t="s">
        <v>13</v>
      </c>
      <c r="D52" s="11">
        <v>9.01</v>
      </c>
      <c r="E52" s="3" t="s">
        <v>43</v>
      </c>
    </row>
    <row r="53" spans="1:5" x14ac:dyDescent="0.2">
      <c r="A53" s="3" t="s">
        <v>15</v>
      </c>
      <c r="B53" s="3">
        <v>90077579259</v>
      </c>
      <c r="C53" s="3" t="s">
        <v>13</v>
      </c>
      <c r="D53" s="11">
        <v>9.0299999999999994</v>
      </c>
      <c r="E53" s="3" t="s">
        <v>43</v>
      </c>
    </row>
    <row r="54" spans="1:5" x14ac:dyDescent="0.2">
      <c r="A54" s="3" t="s">
        <v>15</v>
      </c>
      <c r="B54" s="3">
        <v>90077579259</v>
      </c>
      <c r="C54" s="3" t="s">
        <v>13</v>
      </c>
      <c r="D54" s="11">
        <v>11.4</v>
      </c>
      <c r="E54" s="3" t="s">
        <v>43</v>
      </c>
    </row>
    <row r="55" spans="1:5" x14ac:dyDescent="0.2">
      <c r="A55" s="3" t="s">
        <v>15</v>
      </c>
      <c r="B55" s="3">
        <v>90077579259</v>
      </c>
      <c r="C55" s="3" t="s">
        <v>13</v>
      </c>
      <c r="D55" s="11">
        <v>13.61</v>
      </c>
      <c r="E55" s="3" t="s">
        <v>43</v>
      </c>
    </row>
    <row r="56" spans="1:5" x14ac:dyDescent="0.2">
      <c r="A56" s="3" t="s">
        <v>15</v>
      </c>
      <c r="B56" s="3">
        <v>90077579259</v>
      </c>
      <c r="C56" s="3" t="s">
        <v>13</v>
      </c>
      <c r="D56" s="11">
        <v>415.25</v>
      </c>
      <c r="E56" s="3" t="s">
        <v>43</v>
      </c>
    </row>
    <row r="57" spans="1:5" x14ac:dyDescent="0.2">
      <c r="A57" s="3" t="s">
        <v>15</v>
      </c>
      <c r="B57" s="3">
        <v>90077579259</v>
      </c>
      <c r="C57" s="3" t="s">
        <v>13</v>
      </c>
      <c r="D57" s="11">
        <v>708.07</v>
      </c>
      <c r="E57" s="3" t="s">
        <v>43</v>
      </c>
    </row>
    <row r="58" spans="1:5" s="17" customFormat="1" x14ac:dyDescent="0.2">
      <c r="A58" s="36" t="s">
        <v>14</v>
      </c>
      <c r="B58" s="37"/>
      <c r="C58" s="38"/>
      <c r="D58" s="15">
        <f>SUM(D50:D57)</f>
        <v>1179.8700000000001</v>
      </c>
      <c r="E58" s="16"/>
    </row>
    <row r="59" spans="1:5" x14ac:dyDescent="0.2">
      <c r="A59" s="3" t="s">
        <v>39</v>
      </c>
      <c r="B59" s="3">
        <v>87939104217</v>
      </c>
      <c r="C59" s="3" t="s">
        <v>10</v>
      </c>
      <c r="D59" s="11">
        <v>149.19</v>
      </c>
      <c r="E59" s="3" t="s">
        <v>40</v>
      </c>
    </row>
    <row r="60" spans="1:5" s="17" customFormat="1" x14ac:dyDescent="0.2">
      <c r="A60" s="36" t="s">
        <v>14</v>
      </c>
      <c r="B60" s="37"/>
      <c r="C60" s="38"/>
      <c r="D60" s="15">
        <f>SUM(D59)</f>
        <v>149.19</v>
      </c>
      <c r="E60" s="16"/>
    </row>
    <row r="61" spans="1:5" s="17" customFormat="1" x14ac:dyDescent="0.2">
      <c r="A61" s="3" t="s">
        <v>208</v>
      </c>
      <c r="B61" s="25">
        <v>38967655335</v>
      </c>
      <c r="C61" s="3" t="s">
        <v>10</v>
      </c>
      <c r="D61" s="11">
        <v>41.14</v>
      </c>
      <c r="E61" s="3" t="s">
        <v>41</v>
      </c>
    </row>
    <row r="62" spans="1:5" s="17" customFormat="1" x14ac:dyDescent="0.2">
      <c r="A62" s="3" t="s">
        <v>208</v>
      </c>
      <c r="B62" s="25">
        <v>38967655335</v>
      </c>
      <c r="C62" s="3" t="s">
        <v>10</v>
      </c>
      <c r="D62" s="11">
        <v>928.17</v>
      </c>
      <c r="E62" s="3" t="s">
        <v>41</v>
      </c>
    </row>
    <row r="63" spans="1:5" s="17" customFormat="1" x14ac:dyDescent="0.2">
      <c r="A63" s="3" t="s">
        <v>208</v>
      </c>
      <c r="B63" s="25">
        <v>38967655335</v>
      </c>
      <c r="C63" s="3" t="s">
        <v>10</v>
      </c>
      <c r="D63" s="11">
        <v>194</v>
      </c>
      <c r="E63" s="3" t="s">
        <v>41</v>
      </c>
    </row>
    <row r="64" spans="1:5" x14ac:dyDescent="0.2">
      <c r="A64" s="3" t="s">
        <v>208</v>
      </c>
      <c r="B64" s="25">
        <v>38967655335</v>
      </c>
      <c r="C64" s="3" t="s">
        <v>10</v>
      </c>
      <c r="D64" s="11">
        <v>34.65</v>
      </c>
      <c r="E64" s="3" t="s">
        <v>41</v>
      </c>
    </row>
    <row r="65" spans="1:5" s="17" customFormat="1" x14ac:dyDescent="0.2">
      <c r="A65" s="36" t="s">
        <v>14</v>
      </c>
      <c r="B65" s="37"/>
      <c r="C65" s="38"/>
      <c r="D65" s="15">
        <f>SUM(D61:D64)</f>
        <v>1197.96</v>
      </c>
      <c r="E65" s="16"/>
    </row>
    <row r="66" spans="1:5" s="17" customFormat="1" x14ac:dyDescent="0.2">
      <c r="A66" s="3" t="s">
        <v>90</v>
      </c>
      <c r="B66" s="3">
        <v>58353015102</v>
      </c>
      <c r="C66" s="3" t="s">
        <v>10</v>
      </c>
      <c r="D66" s="11">
        <v>262.41000000000003</v>
      </c>
      <c r="E66" s="3" t="s">
        <v>41</v>
      </c>
    </row>
    <row r="67" spans="1:5" s="17" customFormat="1" x14ac:dyDescent="0.2">
      <c r="A67" s="3" t="s">
        <v>90</v>
      </c>
      <c r="B67" s="3">
        <v>58353015102</v>
      </c>
      <c r="C67" s="3" t="s">
        <v>10</v>
      </c>
      <c r="D67" s="11">
        <v>1378.45</v>
      </c>
      <c r="E67" s="3" t="s">
        <v>41</v>
      </c>
    </row>
    <row r="68" spans="1:5" s="17" customFormat="1" x14ac:dyDescent="0.2">
      <c r="A68" s="3" t="s">
        <v>90</v>
      </c>
      <c r="B68" s="3">
        <v>58353015102</v>
      </c>
      <c r="C68" s="3" t="s">
        <v>10</v>
      </c>
      <c r="D68" s="11">
        <v>994.34</v>
      </c>
      <c r="E68" s="3" t="s">
        <v>41</v>
      </c>
    </row>
    <row r="69" spans="1:5" s="17" customFormat="1" x14ac:dyDescent="0.2">
      <c r="A69" s="3" t="s">
        <v>90</v>
      </c>
      <c r="B69" s="3">
        <v>58353015102</v>
      </c>
      <c r="C69" s="3" t="s">
        <v>10</v>
      </c>
      <c r="D69" s="11">
        <v>484.96</v>
      </c>
      <c r="E69" s="3" t="s">
        <v>41</v>
      </c>
    </row>
    <row r="70" spans="1:5" x14ac:dyDescent="0.2">
      <c r="A70" s="3" t="s">
        <v>90</v>
      </c>
      <c r="B70" s="3">
        <v>58353015102</v>
      </c>
      <c r="C70" s="3" t="s">
        <v>10</v>
      </c>
      <c r="D70" s="11">
        <v>314.95</v>
      </c>
      <c r="E70" s="3" t="s">
        <v>41</v>
      </c>
    </row>
    <row r="71" spans="1:5" s="17" customFormat="1" x14ac:dyDescent="0.2">
      <c r="A71" s="36" t="s">
        <v>14</v>
      </c>
      <c r="B71" s="37"/>
      <c r="C71" s="38"/>
      <c r="D71" s="15">
        <f>SUM(D66:D70)</f>
        <v>3435.11</v>
      </c>
      <c r="E71" s="16"/>
    </row>
    <row r="72" spans="1:5" s="17" customFormat="1" x14ac:dyDescent="0.2">
      <c r="A72" s="3" t="s">
        <v>292</v>
      </c>
      <c r="B72" s="3">
        <v>65693216377</v>
      </c>
      <c r="C72" s="3" t="s">
        <v>10</v>
      </c>
      <c r="D72" s="11">
        <v>74.63</v>
      </c>
      <c r="E72" s="3" t="s">
        <v>44</v>
      </c>
    </row>
    <row r="73" spans="1:5" s="17" customFormat="1" x14ac:dyDescent="0.2">
      <c r="A73" s="36" t="s">
        <v>14</v>
      </c>
      <c r="B73" s="37"/>
      <c r="C73" s="38"/>
      <c r="D73" s="15">
        <f>SUM(D72)</f>
        <v>74.63</v>
      </c>
      <c r="E73" s="16"/>
    </row>
    <row r="74" spans="1:5" x14ac:dyDescent="0.2">
      <c r="A74" s="3" t="s">
        <v>328</v>
      </c>
      <c r="B74" s="3">
        <v>21720748086</v>
      </c>
      <c r="C74" s="3" t="s">
        <v>10</v>
      </c>
      <c r="D74" s="11">
        <v>78.150000000000006</v>
      </c>
      <c r="E74" s="3" t="s">
        <v>41</v>
      </c>
    </row>
    <row r="75" spans="1:5" s="17" customFormat="1" x14ac:dyDescent="0.2">
      <c r="A75" s="36" t="s">
        <v>14</v>
      </c>
      <c r="B75" s="37"/>
      <c r="C75" s="38"/>
      <c r="D75" s="15">
        <f>SUM(D74)</f>
        <v>78.150000000000006</v>
      </c>
      <c r="E75" s="16"/>
    </row>
    <row r="76" spans="1:5" s="17" customFormat="1" x14ac:dyDescent="0.2">
      <c r="A76" s="3" t="s">
        <v>135</v>
      </c>
      <c r="B76" s="3">
        <v>4095595789</v>
      </c>
      <c r="C76" s="3" t="s">
        <v>13</v>
      </c>
      <c r="D76" s="11">
        <v>67.16</v>
      </c>
      <c r="E76" s="3" t="s">
        <v>44</v>
      </c>
    </row>
    <row r="77" spans="1:5" s="17" customFormat="1" x14ac:dyDescent="0.2">
      <c r="A77" s="3" t="s">
        <v>135</v>
      </c>
      <c r="B77" s="3">
        <v>4095595789</v>
      </c>
      <c r="C77" s="3" t="s">
        <v>13</v>
      </c>
      <c r="D77" s="11">
        <v>69</v>
      </c>
      <c r="E77" s="3" t="s">
        <v>44</v>
      </c>
    </row>
    <row r="78" spans="1:5" s="17" customFormat="1" x14ac:dyDescent="0.2">
      <c r="A78" s="3" t="s">
        <v>135</v>
      </c>
      <c r="B78" s="3">
        <v>4095595789</v>
      </c>
      <c r="C78" s="3" t="s">
        <v>13</v>
      </c>
      <c r="D78" s="11">
        <v>30.1</v>
      </c>
      <c r="E78" s="3" t="s">
        <v>44</v>
      </c>
    </row>
    <row r="79" spans="1:5" s="17" customFormat="1" x14ac:dyDescent="0.2">
      <c r="A79" s="36" t="s">
        <v>14</v>
      </c>
      <c r="B79" s="37"/>
      <c r="C79" s="38"/>
      <c r="D79" s="15">
        <f>SUM(D76:D78)</f>
        <v>166.26</v>
      </c>
      <c r="E79" s="16"/>
    </row>
    <row r="80" spans="1:5" s="17" customFormat="1" x14ac:dyDescent="0.2">
      <c r="A80" s="3" t="s">
        <v>333</v>
      </c>
      <c r="B80" s="26" t="s">
        <v>334</v>
      </c>
      <c r="C80" s="3" t="s">
        <v>10</v>
      </c>
      <c r="D80" s="11">
        <v>168.75</v>
      </c>
      <c r="E80" s="3" t="s">
        <v>48</v>
      </c>
    </row>
    <row r="81" spans="1:5" s="17" customFormat="1" x14ac:dyDescent="0.2">
      <c r="A81" s="36" t="s">
        <v>14</v>
      </c>
      <c r="B81" s="37"/>
      <c r="C81" s="38"/>
      <c r="D81" s="15">
        <f>SUM(D80)</f>
        <v>168.75</v>
      </c>
      <c r="E81" s="16"/>
    </row>
    <row r="82" spans="1:5" s="17" customFormat="1" x14ac:dyDescent="0.2">
      <c r="A82" s="3" t="s">
        <v>326</v>
      </c>
      <c r="B82" s="3">
        <v>73275412890</v>
      </c>
      <c r="C82" s="3" t="s">
        <v>36</v>
      </c>
      <c r="D82" s="11">
        <v>67.709999999999994</v>
      </c>
      <c r="E82" s="3" t="s">
        <v>41</v>
      </c>
    </row>
    <row r="83" spans="1:5" s="17" customFormat="1" x14ac:dyDescent="0.2">
      <c r="A83" s="36" t="s">
        <v>14</v>
      </c>
      <c r="B83" s="37"/>
      <c r="C83" s="38"/>
      <c r="D83" s="15">
        <f>SUM(D82)</f>
        <v>67.709999999999994</v>
      </c>
      <c r="E83" s="16"/>
    </row>
    <row r="84" spans="1:5" s="17" customFormat="1" x14ac:dyDescent="0.2">
      <c r="A84" s="3" t="s">
        <v>271</v>
      </c>
      <c r="B84" s="3">
        <v>45065170578</v>
      </c>
      <c r="C84" s="3" t="s">
        <v>272</v>
      </c>
      <c r="D84" s="11">
        <v>152</v>
      </c>
      <c r="E84" s="3" t="s">
        <v>41</v>
      </c>
    </row>
    <row r="85" spans="1:5" s="17" customFormat="1" x14ac:dyDescent="0.2">
      <c r="A85" s="36" t="s">
        <v>14</v>
      </c>
      <c r="B85" s="37"/>
      <c r="C85" s="38"/>
      <c r="D85" s="15">
        <f>SUM(D84)</f>
        <v>152</v>
      </c>
      <c r="E85" s="16"/>
    </row>
    <row r="86" spans="1:5" s="17" customFormat="1" x14ac:dyDescent="0.2">
      <c r="A86" s="3" t="s">
        <v>339</v>
      </c>
      <c r="B86" s="3">
        <v>1394705384</v>
      </c>
      <c r="C86" s="3" t="s">
        <v>81</v>
      </c>
      <c r="D86" s="11">
        <v>625</v>
      </c>
      <c r="E86" s="3" t="s">
        <v>96</v>
      </c>
    </row>
    <row r="87" spans="1:5" s="17" customFormat="1" x14ac:dyDescent="0.2">
      <c r="A87" s="3" t="s">
        <v>339</v>
      </c>
      <c r="B87" s="3">
        <v>1394705384</v>
      </c>
      <c r="C87" s="3" t="s">
        <v>81</v>
      </c>
      <c r="D87" s="11">
        <v>625</v>
      </c>
      <c r="E87" s="3" t="s">
        <v>96</v>
      </c>
    </row>
    <row r="88" spans="1:5" x14ac:dyDescent="0.2">
      <c r="A88" s="3" t="s">
        <v>339</v>
      </c>
      <c r="B88" s="3">
        <v>1394705384</v>
      </c>
      <c r="C88" s="3" t="s">
        <v>81</v>
      </c>
      <c r="D88" s="11">
        <v>625</v>
      </c>
      <c r="E88" s="3" t="s">
        <v>96</v>
      </c>
    </row>
    <row r="89" spans="1:5" x14ac:dyDescent="0.2">
      <c r="A89" s="36" t="s">
        <v>14</v>
      </c>
      <c r="B89" s="37"/>
      <c r="C89" s="38"/>
      <c r="D89" s="15">
        <f>SUM(D86:D88)</f>
        <v>1875</v>
      </c>
      <c r="E89" s="16"/>
    </row>
    <row r="90" spans="1:5" ht="16" x14ac:dyDescent="0.2">
      <c r="A90" s="14" t="s">
        <v>329</v>
      </c>
      <c r="B90" s="3">
        <v>14914275780</v>
      </c>
      <c r="C90" s="3" t="s">
        <v>13</v>
      </c>
      <c r="D90" s="11">
        <v>80</v>
      </c>
      <c r="E90" s="3" t="s">
        <v>41</v>
      </c>
    </row>
    <row r="91" spans="1:5" x14ac:dyDescent="0.2">
      <c r="A91" s="36" t="s">
        <v>14</v>
      </c>
      <c r="B91" s="39"/>
      <c r="C91" s="40"/>
      <c r="D91" s="15">
        <f>SUM(D90:D90)</f>
        <v>80</v>
      </c>
      <c r="E91" s="16"/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142.81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153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358.2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358.2</v>
      </c>
      <c r="E95" s="3" t="s">
        <v>42</v>
      </c>
    </row>
    <row r="96" spans="1:5" x14ac:dyDescent="0.2">
      <c r="A96" s="3" t="s">
        <v>67</v>
      </c>
      <c r="B96" s="3">
        <v>29454869184</v>
      </c>
      <c r="C96" s="3" t="s">
        <v>68</v>
      </c>
      <c r="D96" s="11">
        <v>358.2</v>
      </c>
      <c r="E96" s="3" t="s">
        <v>42</v>
      </c>
    </row>
    <row r="97" spans="1:5" x14ac:dyDescent="0.2">
      <c r="A97" s="3" t="s">
        <v>67</v>
      </c>
      <c r="B97" s="3">
        <v>29454869184</v>
      </c>
      <c r="C97" s="3" t="s">
        <v>68</v>
      </c>
      <c r="D97" s="11">
        <v>748</v>
      </c>
      <c r="E97" s="3" t="s">
        <v>42</v>
      </c>
    </row>
    <row r="98" spans="1:5" x14ac:dyDescent="0.2">
      <c r="A98" s="3" t="s">
        <v>67</v>
      </c>
      <c r="B98" s="3">
        <v>29454869184</v>
      </c>
      <c r="C98" s="3" t="s">
        <v>68</v>
      </c>
      <c r="D98" s="11">
        <v>765</v>
      </c>
      <c r="E98" s="3" t="s">
        <v>42</v>
      </c>
    </row>
    <row r="99" spans="1:5" x14ac:dyDescent="0.2">
      <c r="A99" s="22"/>
      <c r="B99" s="23"/>
      <c r="C99" s="24"/>
      <c r="D99" s="15">
        <f>SUM(D92:D98)</f>
        <v>2883.41</v>
      </c>
      <c r="E99" s="16"/>
    </row>
    <row r="100" spans="1:5" x14ac:dyDescent="0.2">
      <c r="A100" s="3" t="s">
        <v>116</v>
      </c>
      <c r="B100" s="3">
        <v>37351859504</v>
      </c>
      <c r="C100" s="3" t="s">
        <v>10</v>
      </c>
      <c r="D100" s="11">
        <v>413.5</v>
      </c>
      <c r="E100" s="3" t="s">
        <v>41</v>
      </c>
    </row>
    <row r="101" spans="1:5" x14ac:dyDescent="0.2">
      <c r="A101" s="36" t="s">
        <v>14</v>
      </c>
      <c r="B101" s="39"/>
      <c r="C101" s="40"/>
      <c r="D101" s="15">
        <f>SUM(D100)</f>
        <v>413.5</v>
      </c>
      <c r="E101" s="16"/>
    </row>
    <row r="102" spans="1:5" x14ac:dyDescent="0.2">
      <c r="A102" s="3" t="s">
        <v>21</v>
      </c>
      <c r="B102" s="3">
        <v>76080865307</v>
      </c>
      <c r="C102" s="3" t="s">
        <v>10</v>
      </c>
      <c r="D102" s="11">
        <v>64.150000000000006</v>
      </c>
      <c r="E102" s="3" t="s">
        <v>48</v>
      </c>
    </row>
    <row r="103" spans="1:5" x14ac:dyDescent="0.2">
      <c r="A103" s="3" t="s">
        <v>21</v>
      </c>
      <c r="B103" s="3">
        <v>76080865307</v>
      </c>
      <c r="C103" s="3" t="s">
        <v>10</v>
      </c>
      <c r="D103" s="11">
        <v>64.150000000000006</v>
      </c>
      <c r="E103" s="3" t="s">
        <v>48</v>
      </c>
    </row>
    <row r="104" spans="1:5" x14ac:dyDescent="0.2">
      <c r="A104" s="36" t="s">
        <v>14</v>
      </c>
      <c r="B104" s="39"/>
      <c r="C104" s="40"/>
      <c r="D104" s="15">
        <f>SUM(D102:D103)</f>
        <v>128.30000000000001</v>
      </c>
      <c r="E104" s="16"/>
    </row>
    <row r="105" spans="1:5" x14ac:dyDescent="0.2">
      <c r="A105" s="3" t="s">
        <v>289</v>
      </c>
      <c r="B105" s="3">
        <v>81919518448</v>
      </c>
      <c r="C105" s="3" t="s">
        <v>10</v>
      </c>
      <c r="D105" s="11">
        <v>396</v>
      </c>
      <c r="E105" s="3" t="s">
        <v>41</v>
      </c>
    </row>
    <row r="106" spans="1:5" x14ac:dyDescent="0.2">
      <c r="A106" s="36" t="s">
        <v>11</v>
      </c>
      <c r="B106" s="39"/>
      <c r="C106" s="40"/>
      <c r="D106" s="15">
        <f>SUM(D105)</f>
        <v>396</v>
      </c>
      <c r="E106" s="16"/>
    </row>
    <row r="107" spans="1:5" x14ac:dyDescent="0.2">
      <c r="A107" s="3" t="s">
        <v>337</v>
      </c>
      <c r="B107" s="26" t="s">
        <v>338</v>
      </c>
      <c r="C107" s="3" t="s">
        <v>10</v>
      </c>
      <c r="D107" s="11">
        <v>299.38</v>
      </c>
      <c r="E107" s="3" t="s">
        <v>41</v>
      </c>
    </row>
    <row r="108" spans="1:5" x14ac:dyDescent="0.2">
      <c r="A108" s="36" t="s">
        <v>14</v>
      </c>
      <c r="B108" s="37"/>
      <c r="C108" s="38"/>
      <c r="D108" s="15">
        <f>SUM(D107)</f>
        <v>299.38</v>
      </c>
      <c r="E108" s="16"/>
    </row>
    <row r="109" spans="1:5" x14ac:dyDescent="0.2">
      <c r="A109" s="3" t="s">
        <v>294</v>
      </c>
      <c r="B109" s="3">
        <v>70346031690</v>
      </c>
      <c r="C109" s="3" t="s">
        <v>10</v>
      </c>
      <c r="D109" s="11">
        <v>104.55</v>
      </c>
      <c r="E109" s="3" t="s">
        <v>41</v>
      </c>
    </row>
    <row r="110" spans="1:5" x14ac:dyDescent="0.2">
      <c r="A110" s="36" t="s">
        <v>14</v>
      </c>
      <c r="B110" s="37"/>
      <c r="C110" s="38"/>
      <c r="D110" s="15">
        <f>SUM(D109:D109)</f>
        <v>104.55</v>
      </c>
      <c r="E110" s="16"/>
    </row>
    <row r="111" spans="1:5" x14ac:dyDescent="0.2">
      <c r="A111" s="3" t="s">
        <v>35</v>
      </c>
      <c r="B111" s="3">
        <v>44138062462</v>
      </c>
      <c r="C111" s="3" t="s">
        <v>36</v>
      </c>
      <c r="D111" s="11">
        <v>293.54000000000002</v>
      </c>
      <c r="E111" s="3" t="s">
        <v>42</v>
      </c>
    </row>
    <row r="112" spans="1:5" x14ac:dyDescent="0.2">
      <c r="A112" s="3" t="s">
        <v>35</v>
      </c>
      <c r="B112" s="3">
        <v>44138062462</v>
      </c>
      <c r="C112" s="3" t="s">
        <v>36</v>
      </c>
      <c r="D112" s="11">
        <v>361.89</v>
      </c>
      <c r="E112" s="3" t="s">
        <v>42</v>
      </c>
    </row>
    <row r="113" spans="1:5" x14ac:dyDescent="0.2">
      <c r="A113" s="3" t="s">
        <v>35</v>
      </c>
      <c r="B113" s="3">
        <v>44138062462</v>
      </c>
      <c r="C113" s="3" t="s">
        <v>36</v>
      </c>
      <c r="D113" s="11">
        <v>476.86</v>
      </c>
      <c r="E113" s="3" t="s">
        <v>42</v>
      </c>
    </row>
    <row r="114" spans="1:5" x14ac:dyDescent="0.2">
      <c r="A114" s="3" t="s">
        <v>35</v>
      </c>
      <c r="B114" s="3">
        <v>44138062462</v>
      </c>
      <c r="C114" s="3" t="s">
        <v>36</v>
      </c>
      <c r="D114" s="11">
        <v>945.08</v>
      </c>
      <c r="E114" s="3" t="s">
        <v>42</v>
      </c>
    </row>
    <row r="115" spans="1:5" x14ac:dyDescent="0.2">
      <c r="A115" s="3" t="s">
        <v>35</v>
      </c>
      <c r="B115" s="3">
        <v>44138062462</v>
      </c>
      <c r="C115" s="3" t="s">
        <v>36</v>
      </c>
      <c r="D115" s="11">
        <v>975.24</v>
      </c>
      <c r="E115" s="3" t="s">
        <v>42</v>
      </c>
    </row>
    <row r="116" spans="1:5" x14ac:dyDescent="0.2">
      <c r="A116" s="3" t="s">
        <v>35</v>
      </c>
      <c r="B116" s="3">
        <v>44138062462</v>
      </c>
      <c r="C116" s="3" t="s">
        <v>36</v>
      </c>
      <c r="D116" s="11">
        <v>1103.1600000000001</v>
      </c>
      <c r="E116" s="3" t="s">
        <v>42</v>
      </c>
    </row>
    <row r="117" spans="1:5" x14ac:dyDescent="0.2">
      <c r="A117" s="3" t="s">
        <v>35</v>
      </c>
      <c r="B117" s="3">
        <v>44138062462</v>
      </c>
      <c r="C117" s="3" t="s">
        <v>36</v>
      </c>
      <c r="D117" s="11">
        <v>1137.6400000000001</v>
      </c>
      <c r="E117" s="3" t="s">
        <v>42</v>
      </c>
    </row>
    <row r="118" spans="1:5" x14ac:dyDescent="0.2">
      <c r="A118" s="3" t="s">
        <v>35</v>
      </c>
      <c r="B118" s="3">
        <v>44138062462</v>
      </c>
      <c r="C118" s="3" t="s">
        <v>36</v>
      </c>
      <c r="D118" s="11">
        <v>1435.64</v>
      </c>
      <c r="E118" s="3" t="s">
        <v>42</v>
      </c>
    </row>
    <row r="119" spans="1:5" x14ac:dyDescent="0.2">
      <c r="A119" s="36" t="s">
        <v>14</v>
      </c>
      <c r="B119" s="37"/>
      <c r="C119" s="38"/>
      <c r="D119" s="15">
        <f>SUM(D111:D118)</f>
        <v>6729.05</v>
      </c>
      <c r="E119" s="16"/>
    </row>
    <row r="120" spans="1:5" x14ac:dyDescent="0.2">
      <c r="A120" s="3" t="s">
        <v>223</v>
      </c>
      <c r="B120" s="3">
        <v>24796394086</v>
      </c>
      <c r="C120" s="3" t="s">
        <v>10</v>
      </c>
      <c r="D120" s="11">
        <v>109.99</v>
      </c>
      <c r="E120" s="3" t="s">
        <v>41</v>
      </c>
    </row>
    <row r="121" spans="1:5" x14ac:dyDescent="0.2">
      <c r="A121" s="36" t="s">
        <v>14</v>
      </c>
      <c r="B121" s="37"/>
      <c r="C121" s="38"/>
      <c r="D121" s="15">
        <f>SUM(D120)</f>
        <v>109.99</v>
      </c>
      <c r="E121" s="16"/>
    </row>
    <row r="122" spans="1:5" x14ac:dyDescent="0.2">
      <c r="A122" s="3" t="s">
        <v>184</v>
      </c>
      <c r="B122" s="3">
        <v>64546066176</v>
      </c>
      <c r="C122" s="3" t="s">
        <v>81</v>
      </c>
      <c r="D122" s="11">
        <v>104.98</v>
      </c>
      <c r="E122" s="3" t="s">
        <v>41</v>
      </c>
    </row>
    <row r="123" spans="1:5" x14ac:dyDescent="0.2">
      <c r="A123" s="3" t="s">
        <v>184</v>
      </c>
      <c r="B123" s="3">
        <v>64546066176</v>
      </c>
      <c r="C123" s="3" t="s">
        <v>81</v>
      </c>
      <c r="D123" s="11">
        <v>1.28</v>
      </c>
      <c r="E123" s="3" t="s">
        <v>41</v>
      </c>
    </row>
    <row r="124" spans="1:5" x14ac:dyDescent="0.2">
      <c r="A124" s="3" t="s">
        <v>184</v>
      </c>
      <c r="B124" s="3">
        <v>64546066176</v>
      </c>
      <c r="C124" s="3" t="s">
        <v>81</v>
      </c>
      <c r="D124" s="11">
        <v>329.59</v>
      </c>
      <c r="E124" s="3" t="s">
        <v>41</v>
      </c>
    </row>
    <row r="125" spans="1:5" x14ac:dyDescent="0.2">
      <c r="A125" s="3" t="s">
        <v>184</v>
      </c>
      <c r="B125" s="3">
        <v>64546066176</v>
      </c>
      <c r="C125" s="3" t="s">
        <v>81</v>
      </c>
      <c r="D125" s="11">
        <v>533.54999999999995</v>
      </c>
      <c r="E125" s="3" t="s">
        <v>41</v>
      </c>
    </row>
    <row r="126" spans="1:5" x14ac:dyDescent="0.2">
      <c r="A126" s="36" t="s">
        <v>14</v>
      </c>
      <c r="B126" s="37"/>
      <c r="C126" s="38"/>
      <c r="D126" s="15">
        <f>SUM(D122:D125)</f>
        <v>969.39999999999986</v>
      </c>
      <c r="E126" s="16"/>
    </row>
    <row r="127" spans="1:5" x14ac:dyDescent="0.2">
      <c r="A127" s="3" t="s">
        <v>344</v>
      </c>
      <c r="B127" s="3">
        <v>39766929437</v>
      </c>
      <c r="C127" s="3" t="s">
        <v>345</v>
      </c>
      <c r="D127" s="11">
        <v>5900</v>
      </c>
      <c r="E127" s="3" t="s">
        <v>346</v>
      </c>
    </row>
    <row r="128" spans="1:5" x14ac:dyDescent="0.2">
      <c r="A128" s="36" t="s">
        <v>14</v>
      </c>
      <c r="B128" s="37"/>
      <c r="C128" s="38"/>
      <c r="D128" s="15">
        <f>SUM(D127:D127)</f>
        <v>5900</v>
      </c>
      <c r="E128" s="16"/>
    </row>
    <row r="129" spans="1:5" x14ac:dyDescent="0.2">
      <c r="A129" s="3" t="s">
        <v>318</v>
      </c>
      <c r="B129" s="3">
        <v>35632925066</v>
      </c>
      <c r="C129" s="3" t="s">
        <v>10</v>
      </c>
      <c r="D129" s="11">
        <v>22.01</v>
      </c>
      <c r="E129" s="3" t="s">
        <v>41</v>
      </c>
    </row>
    <row r="130" spans="1:5" x14ac:dyDescent="0.2">
      <c r="A130" s="36" t="s">
        <v>14</v>
      </c>
      <c r="B130" s="37"/>
      <c r="C130" s="38"/>
      <c r="D130" s="15">
        <f>SUM(D129)</f>
        <v>22.01</v>
      </c>
      <c r="E130" s="16"/>
    </row>
    <row r="131" spans="1:5" x14ac:dyDescent="0.2">
      <c r="A131" s="3" t="s">
        <v>335</v>
      </c>
      <c r="B131" s="3">
        <v>13653700851</v>
      </c>
      <c r="C131" s="3" t="s">
        <v>10</v>
      </c>
      <c r="D131" s="11">
        <v>178.13</v>
      </c>
      <c r="E131" s="3" t="s">
        <v>41</v>
      </c>
    </row>
    <row r="132" spans="1:5" x14ac:dyDescent="0.2">
      <c r="A132" s="36" t="s">
        <v>14</v>
      </c>
      <c r="B132" s="37"/>
      <c r="C132" s="38"/>
      <c r="D132" s="15">
        <f>SUM(D131:D131)</f>
        <v>178.13</v>
      </c>
      <c r="E132" s="16"/>
    </row>
    <row r="133" spans="1:5" x14ac:dyDescent="0.2">
      <c r="A133" s="3" t="s">
        <v>30</v>
      </c>
      <c r="B133" s="3">
        <v>33109139850</v>
      </c>
      <c r="C133" s="3" t="s">
        <v>13</v>
      </c>
      <c r="D133" s="11">
        <v>70.95</v>
      </c>
      <c r="E133" s="3" t="s">
        <v>42</v>
      </c>
    </row>
    <row r="134" spans="1:5" x14ac:dyDescent="0.2">
      <c r="A134" s="3" t="s">
        <v>30</v>
      </c>
      <c r="B134" s="3">
        <v>33109139850</v>
      </c>
      <c r="C134" s="3" t="s">
        <v>13</v>
      </c>
      <c r="D134" s="11">
        <v>181.88</v>
      </c>
      <c r="E134" s="3" t="s">
        <v>42</v>
      </c>
    </row>
    <row r="135" spans="1:5" x14ac:dyDescent="0.2">
      <c r="A135" s="3" t="s">
        <v>30</v>
      </c>
      <c r="B135" s="3">
        <v>33109139850</v>
      </c>
      <c r="C135" s="3" t="s">
        <v>13</v>
      </c>
      <c r="D135" s="11">
        <v>236.25</v>
      </c>
      <c r="E135" s="3" t="s">
        <v>42</v>
      </c>
    </row>
    <row r="136" spans="1:5" x14ac:dyDescent="0.2">
      <c r="A136" s="3" t="s">
        <v>30</v>
      </c>
      <c r="B136" s="3">
        <v>33109139850</v>
      </c>
      <c r="C136" s="3" t="s">
        <v>13</v>
      </c>
      <c r="D136" s="11">
        <v>361.2</v>
      </c>
      <c r="E136" s="3" t="s">
        <v>42</v>
      </c>
    </row>
    <row r="137" spans="1:5" x14ac:dyDescent="0.2">
      <c r="A137" s="3" t="s">
        <v>30</v>
      </c>
      <c r="B137" s="3">
        <v>33109139850</v>
      </c>
      <c r="C137" s="3" t="s">
        <v>13</v>
      </c>
      <c r="D137" s="11">
        <v>214.2</v>
      </c>
      <c r="E137" s="3" t="s">
        <v>42</v>
      </c>
    </row>
    <row r="138" spans="1:5" x14ac:dyDescent="0.2">
      <c r="A138" s="3" t="s">
        <v>30</v>
      </c>
      <c r="B138" s="3">
        <v>33109139850</v>
      </c>
      <c r="C138" s="3" t="s">
        <v>13</v>
      </c>
      <c r="D138" s="11">
        <v>226.8</v>
      </c>
      <c r="E138" s="3" t="s">
        <v>42</v>
      </c>
    </row>
    <row r="139" spans="1:5" x14ac:dyDescent="0.2">
      <c r="A139" s="36" t="s">
        <v>14</v>
      </c>
      <c r="B139" s="37"/>
      <c r="C139" s="38"/>
      <c r="D139" s="15">
        <f>SUM(D133:D138)</f>
        <v>1291.28</v>
      </c>
      <c r="E139" s="16"/>
    </row>
    <row r="140" spans="1:5" x14ac:dyDescent="0.2">
      <c r="A140" s="3" t="s">
        <v>331</v>
      </c>
      <c r="B140" s="3">
        <v>32936387113</v>
      </c>
      <c r="C140" s="3" t="s">
        <v>13</v>
      </c>
      <c r="D140" s="11">
        <v>101.29</v>
      </c>
      <c r="E140" s="3" t="s">
        <v>220</v>
      </c>
    </row>
    <row r="141" spans="1:5" x14ac:dyDescent="0.2">
      <c r="A141" s="36" t="s">
        <v>14</v>
      </c>
      <c r="B141" s="37"/>
      <c r="C141" s="38"/>
      <c r="D141" s="15">
        <f>SUM(D140)</f>
        <v>101.29</v>
      </c>
      <c r="E141" s="16"/>
    </row>
    <row r="142" spans="1:5" x14ac:dyDescent="0.2">
      <c r="A142" s="3" t="s">
        <v>31</v>
      </c>
      <c r="B142" s="3">
        <v>7179054100</v>
      </c>
      <c r="C142" s="3" t="s">
        <v>10</v>
      </c>
      <c r="D142" s="11">
        <v>173.13</v>
      </c>
      <c r="E142" s="3" t="s">
        <v>42</v>
      </c>
    </row>
    <row r="143" spans="1:5" x14ac:dyDescent="0.2">
      <c r="A143" s="3" t="s">
        <v>31</v>
      </c>
      <c r="B143" s="3">
        <v>7179054100</v>
      </c>
      <c r="C143" s="3" t="s">
        <v>10</v>
      </c>
      <c r="D143" s="11">
        <v>481.25</v>
      </c>
      <c r="E143" s="3" t="s">
        <v>42</v>
      </c>
    </row>
    <row r="144" spans="1:5" x14ac:dyDescent="0.2">
      <c r="A144" s="22"/>
      <c r="B144" s="23"/>
      <c r="C144" s="24"/>
      <c r="D144" s="15">
        <f>SUM(D142:D143)</f>
        <v>654.38</v>
      </c>
      <c r="E144" s="16"/>
    </row>
    <row r="145" spans="1:5" x14ac:dyDescent="0.2">
      <c r="A145" s="3" t="s">
        <v>321</v>
      </c>
      <c r="B145" s="3">
        <v>52876285874</v>
      </c>
      <c r="C145" s="3" t="s">
        <v>13</v>
      </c>
      <c r="D145" s="11">
        <v>42.68</v>
      </c>
      <c r="E145" s="3" t="s">
        <v>102</v>
      </c>
    </row>
    <row r="146" spans="1:5" x14ac:dyDescent="0.2">
      <c r="A146" s="36" t="s">
        <v>14</v>
      </c>
      <c r="B146" s="37"/>
      <c r="C146" s="38"/>
      <c r="D146" s="15">
        <f>SUM(D145)</f>
        <v>42.68</v>
      </c>
      <c r="E146" s="16"/>
    </row>
    <row r="147" spans="1:5" x14ac:dyDescent="0.2">
      <c r="A147" s="3" t="s">
        <v>282</v>
      </c>
      <c r="B147" s="3">
        <v>18928523252</v>
      </c>
      <c r="C147" s="3" t="s">
        <v>93</v>
      </c>
      <c r="D147" s="11">
        <v>527.96</v>
      </c>
      <c r="E147" s="3" t="s">
        <v>42</v>
      </c>
    </row>
    <row r="148" spans="1:5" x14ac:dyDescent="0.2">
      <c r="A148" s="3" t="s">
        <v>282</v>
      </c>
      <c r="B148" s="3">
        <v>18928523252</v>
      </c>
      <c r="C148" s="3" t="s">
        <v>93</v>
      </c>
      <c r="D148" s="11">
        <v>565.79999999999995</v>
      </c>
      <c r="E148" s="3" t="s">
        <v>42</v>
      </c>
    </row>
    <row r="149" spans="1:5" x14ac:dyDescent="0.2">
      <c r="A149" s="3" t="s">
        <v>282</v>
      </c>
      <c r="B149" s="3">
        <v>18928523252</v>
      </c>
      <c r="C149" s="3" t="s">
        <v>93</v>
      </c>
      <c r="D149" s="11">
        <v>100.05</v>
      </c>
      <c r="E149" s="3" t="s">
        <v>42</v>
      </c>
    </row>
    <row r="150" spans="1:5" x14ac:dyDescent="0.2">
      <c r="A150" s="36" t="s">
        <v>14</v>
      </c>
      <c r="B150" s="37"/>
      <c r="C150" s="38"/>
      <c r="D150" s="15">
        <f>SUM(D147:D149)</f>
        <v>1193.81</v>
      </c>
      <c r="E150" s="16"/>
    </row>
    <row r="151" spans="1:5" x14ac:dyDescent="0.2">
      <c r="A151" s="3" t="s">
        <v>122</v>
      </c>
      <c r="B151" s="3">
        <v>8446807015</v>
      </c>
      <c r="C151" s="3" t="s">
        <v>13</v>
      </c>
      <c r="D151" s="11">
        <v>529.20000000000005</v>
      </c>
      <c r="E151" s="3" t="s">
        <v>49</v>
      </c>
    </row>
    <row r="152" spans="1:5" x14ac:dyDescent="0.2">
      <c r="A152" s="36" t="s">
        <v>14</v>
      </c>
      <c r="B152" s="37"/>
      <c r="C152" s="38"/>
      <c r="D152" s="15">
        <f>SUM(D151:D151)</f>
        <v>529.20000000000005</v>
      </c>
      <c r="E152" s="16"/>
    </row>
    <row r="153" spans="1:5" x14ac:dyDescent="0.2">
      <c r="A153" s="3" t="s">
        <v>332</v>
      </c>
      <c r="B153" s="3">
        <v>88470929840</v>
      </c>
      <c r="C153" s="3" t="s">
        <v>10</v>
      </c>
      <c r="D153" s="11">
        <v>141.06</v>
      </c>
      <c r="E153" s="3" t="s">
        <v>41</v>
      </c>
    </row>
    <row r="154" spans="1:5" x14ac:dyDescent="0.2">
      <c r="A154" s="36" t="s">
        <v>14</v>
      </c>
      <c r="B154" s="37"/>
      <c r="C154" s="38"/>
      <c r="D154" s="15">
        <f>SUM(D153:D153)</f>
        <v>141.06</v>
      </c>
      <c r="E154" s="16"/>
    </row>
    <row r="155" spans="1:5" x14ac:dyDescent="0.2">
      <c r="A155" s="3" t="s">
        <v>322</v>
      </c>
      <c r="B155" s="3">
        <v>35049996936</v>
      </c>
      <c r="C155" s="3" t="s">
        <v>79</v>
      </c>
      <c r="D155" s="11">
        <v>48.5</v>
      </c>
      <c r="E155" s="3" t="s">
        <v>44</v>
      </c>
    </row>
    <row r="156" spans="1:5" x14ac:dyDescent="0.2">
      <c r="A156" s="36" t="s">
        <v>14</v>
      </c>
      <c r="B156" s="37"/>
      <c r="C156" s="38"/>
      <c r="D156" s="15">
        <f>SUM(D155)</f>
        <v>48.5</v>
      </c>
      <c r="E156" s="16"/>
    </row>
    <row r="157" spans="1:5" x14ac:dyDescent="0.2">
      <c r="A157" s="3" t="s">
        <v>161</v>
      </c>
      <c r="B157" s="3">
        <v>96210828522</v>
      </c>
      <c r="C157" s="3" t="s">
        <v>13</v>
      </c>
      <c r="D157" s="11">
        <v>43.8</v>
      </c>
      <c r="E157" s="3" t="s">
        <v>220</v>
      </c>
    </row>
    <row r="158" spans="1:5" x14ac:dyDescent="0.2">
      <c r="A158" s="3" t="s">
        <v>161</v>
      </c>
      <c r="B158" s="3">
        <v>96210828522</v>
      </c>
      <c r="C158" s="3" t="s">
        <v>13</v>
      </c>
      <c r="D158" s="11">
        <v>134.34</v>
      </c>
      <c r="E158" s="3" t="s">
        <v>44</v>
      </c>
    </row>
    <row r="159" spans="1:5" x14ac:dyDescent="0.2">
      <c r="A159" s="3" t="s">
        <v>161</v>
      </c>
      <c r="B159" s="3">
        <v>96210828522</v>
      </c>
      <c r="C159" s="3" t="s">
        <v>13</v>
      </c>
      <c r="D159" s="11">
        <v>567.85</v>
      </c>
      <c r="E159" s="3" t="s">
        <v>44</v>
      </c>
    </row>
    <row r="160" spans="1:5" x14ac:dyDescent="0.2">
      <c r="A160" s="3" t="s">
        <v>161</v>
      </c>
      <c r="B160" s="3">
        <v>96210828522</v>
      </c>
      <c r="C160" s="3" t="s">
        <v>13</v>
      </c>
      <c r="D160" s="11">
        <v>333.24</v>
      </c>
      <c r="E160" s="3" t="s">
        <v>44</v>
      </c>
    </row>
    <row r="161" spans="1:5" x14ac:dyDescent="0.2">
      <c r="A161" s="3" t="s">
        <v>161</v>
      </c>
      <c r="B161" s="3">
        <v>96210828522</v>
      </c>
      <c r="C161" s="3" t="s">
        <v>13</v>
      </c>
      <c r="D161" s="11">
        <v>258.83</v>
      </c>
      <c r="E161" s="3" t="s">
        <v>44</v>
      </c>
    </row>
    <row r="162" spans="1:5" x14ac:dyDescent="0.2">
      <c r="A162" s="3" t="s">
        <v>161</v>
      </c>
      <c r="B162" s="3">
        <v>96210828522</v>
      </c>
      <c r="C162" s="3" t="s">
        <v>13</v>
      </c>
      <c r="D162" s="11">
        <v>38.19</v>
      </c>
      <c r="E162" s="3" t="s">
        <v>44</v>
      </c>
    </row>
    <row r="163" spans="1:5" x14ac:dyDescent="0.2">
      <c r="A163" s="3" t="s">
        <v>161</v>
      </c>
      <c r="B163" s="3">
        <v>96210828522</v>
      </c>
      <c r="C163" s="3" t="s">
        <v>13</v>
      </c>
      <c r="D163" s="11">
        <v>21.9</v>
      </c>
      <c r="E163" s="3" t="s">
        <v>44</v>
      </c>
    </row>
    <row r="164" spans="1:5" x14ac:dyDescent="0.2">
      <c r="A164" s="36" t="s">
        <v>14</v>
      </c>
      <c r="B164" s="37"/>
      <c r="C164" s="38"/>
      <c r="D164" s="15">
        <f>SUM(D157:D163)</f>
        <v>1398.15</v>
      </c>
      <c r="E164" s="16"/>
    </row>
    <row r="165" spans="1:5" x14ac:dyDescent="0.2">
      <c r="A165" s="3" t="s">
        <v>343</v>
      </c>
      <c r="B165" s="3">
        <v>57010186553</v>
      </c>
      <c r="C165" s="3" t="s">
        <v>10</v>
      </c>
      <c r="D165" s="11">
        <v>892.4</v>
      </c>
      <c r="E165" s="3" t="s">
        <v>41</v>
      </c>
    </row>
    <row r="166" spans="1:5" x14ac:dyDescent="0.2">
      <c r="A166" s="36" t="s">
        <v>14</v>
      </c>
      <c r="B166" s="37"/>
      <c r="C166" s="38"/>
      <c r="D166" s="15">
        <f>SUM(D165:D165)</f>
        <v>892.4</v>
      </c>
      <c r="E166" s="16"/>
    </row>
    <row r="167" spans="1:5" x14ac:dyDescent="0.2">
      <c r="A167" s="3" t="s">
        <v>280</v>
      </c>
      <c r="B167" s="3">
        <v>51010106839</v>
      </c>
      <c r="C167" s="3" t="s">
        <v>13</v>
      </c>
      <c r="D167" s="11">
        <v>600</v>
      </c>
      <c r="E167" s="3" t="s">
        <v>42</v>
      </c>
    </row>
    <row r="168" spans="1:5" x14ac:dyDescent="0.2">
      <c r="A168" s="3" t="s">
        <v>280</v>
      </c>
      <c r="B168" s="3">
        <v>51010106839</v>
      </c>
      <c r="C168" s="3" t="s">
        <v>13</v>
      </c>
      <c r="D168" s="11">
        <v>600</v>
      </c>
      <c r="E168" s="3" t="s">
        <v>42</v>
      </c>
    </row>
    <row r="169" spans="1:5" x14ac:dyDescent="0.2">
      <c r="A169" s="36" t="s">
        <v>14</v>
      </c>
      <c r="B169" s="37"/>
      <c r="C169" s="38"/>
      <c r="D169" s="15">
        <f>SUM(D167:D168)</f>
        <v>1200</v>
      </c>
      <c r="E169" s="16"/>
    </row>
    <row r="170" spans="1:5" x14ac:dyDescent="0.2">
      <c r="A170" s="3" t="s">
        <v>288</v>
      </c>
      <c r="B170" s="3">
        <v>643859701</v>
      </c>
      <c r="C170" s="3" t="s">
        <v>13</v>
      </c>
      <c r="D170" s="11">
        <v>32.1</v>
      </c>
      <c r="E170" s="3" t="s">
        <v>44</v>
      </c>
    </row>
    <row r="171" spans="1:5" x14ac:dyDescent="0.2">
      <c r="A171" s="36" t="s">
        <v>14</v>
      </c>
      <c r="B171" s="37"/>
      <c r="C171" s="38"/>
      <c r="D171" s="15">
        <f>SUM(D170)</f>
        <v>32.1</v>
      </c>
      <c r="E171" s="16"/>
    </row>
    <row r="172" spans="1:5" x14ac:dyDescent="0.2">
      <c r="A172" s="3" t="s">
        <v>330</v>
      </c>
      <c r="B172" s="3">
        <v>0</v>
      </c>
      <c r="C172" s="3" t="s">
        <v>13</v>
      </c>
      <c r="D172" s="11">
        <v>90</v>
      </c>
      <c r="E172" s="3" t="s">
        <v>178</v>
      </c>
    </row>
    <row r="173" spans="1:5" x14ac:dyDescent="0.2">
      <c r="A173" s="36" t="s">
        <v>14</v>
      </c>
      <c r="B173" s="37"/>
      <c r="C173" s="38"/>
      <c r="D173" s="15">
        <f>SUM(D172)</f>
        <v>90</v>
      </c>
      <c r="E173" s="16"/>
    </row>
    <row r="174" spans="1:5" x14ac:dyDescent="0.2">
      <c r="A174" s="3" t="s">
        <v>336</v>
      </c>
      <c r="B174" s="3">
        <v>45342078926</v>
      </c>
      <c r="C174" s="3" t="s">
        <v>13</v>
      </c>
      <c r="D174" s="11">
        <v>182.16</v>
      </c>
      <c r="E174" s="3" t="s">
        <v>44</v>
      </c>
    </row>
    <row r="175" spans="1:5" x14ac:dyDescent="0.2">
      <c r="A175" s="41" t="s">
        <v>14</v>
      </c>
      <c r="B175" s="41"/>
      <c r="C175" s="41"/>
      <c r="D175" s="15">
        <f>SUM(D174)</f>
        <v>182.16</v>
      </c>
      <c r="E175" s="16"/>
    </row>
    <row r="176" spans="1:5" x14ac:dyDescent="0.2">
      <c r="A176" s="3" t="s">
        <v>325</v>
      </c>
      <c r="B176" s="3">
        <v>23196116430</v>
      </c>
      <c r="C176" s="3" t="s">
        <v>13</v>
      </c>
      <c r="D176" s="11">
        <v>60</v>
      </c>
      <c r="E176" s="3" t="s">
        <v>44</v>
      </c>
    </row>
    <row r="177" spans="1:5" x14ac:dyDescent="0.2">
      <c r="A177" s="41" t="s">
        <v>14</v>
      </c>
      <c r="B177" s="41"/>
      <c r="C177" s="41"/>
      <c r="D177" s="15">
        <f>SUM(D176)</f>
        <v>60</v>
      </c>
      <c r="E177" s="16"/>
    </row>
    <row r="178" spans="1:5" x14ac:dyDescent="0.2">
      <c r="A178" s="3" t="s">
        <v>340</v>
      </c>
      <c r="B178" s="3">
        <v>55832250129</v>
      </c>
      <c r="C178" s="3" t="s">
        <v>75</v>
      </c>
      <c r="D178" s="11">
        <v>666.88</v>
      </c>
      <c r="E178" s="3" t="s">
        <v>41</v>
      </c>
    </row>
    <row r="179" spans="1:5" x14ac:dyDescent="0.2">
      <c r="A179" s="41" t="s">
        <v>14</v>
      </c>
      <c r="B179" s="41"/>
      <c r="C179" s="41"/>
      <c r="D179" s="15">
        <f>SUM(D178)</f>
        <v>666.88</v>
      </c>
      <c r="E179" s="16"/>
    </row>
    <row r="180" spans="1:5" x14ac:dyDescent="0.2">
      <c r="A180" s="3" t="s">
        <v>341</v>
      </c>
      <c r="B180" s="3">
        <v>77465071491</v>
      </c>
      <c r="C180" s="3" t="s">
        <v>68</v>
      </c>
      <c r="D180" s="11">
        <v>816.44</v>
      </c>
      <c r="E180" s="3" t="s">
        <v>42</v>
      </c>
    </row>
    <row r="181" spans="1:5" x14ac:dyDescent="0.2">
      <c r="A181" s="41" t="s">
        <v>14</v>
      </c>
      <c r="B181" s="41"/>
      <c r="C181" s="41"/>
      <c r="D181" s="15">
        <f>SUM(D180)</f>
        <v>816.44</v>
      </c>
      <c r="E181" s="16"/>
    </row>
    <row r="182" spans="1:5" x14ac:dyDescent="0.2">
      <c r="A182" s="3" t="s">
        <v>309</v>
      </c>
      <c r="B182" s="3">
        <v>93002180659</v>
      </c>
      <c r="C182" s="3" t="s">
        <v>13</v>
      </c>
      <c r="D182" s="11">
        <v>462.5</v>
      </c>
      <c r="E182" s="3" t="s">
        <v>42</v>
      </c>
    </row>
    <row r="183" spans="1:5" x14ac:dyDescent="0.2">
      <c r="A183" s="41" t="s">
        <v>14</v>
      </c>
      <c r="B183" s="41"/>
      <c r="C183" s="41"/>
      <c r="D183" s="15">
        <f>SUM(D182)</f>
        <v>462.5</v>
      </c>
      <c r="E183" s="16"/>
    </row>
    <row r="184" spans="1:5" x14ac:dyDescent="0.2">
      <c r="A184" s="3" t="s">
        <v>320</v>
      </c>
      <c r="B184" s="3">
        <v>417320091</v>
      </c>
      <c r="C184" s="3" t="s">
        <v>104</v>
      </c>
      <c r="D184" s="11">
        <v>40</v>
      </c>
      <c r="E184" s="3" t="s">
        <v>178</v>
      </c>
    </row>
    <row r="185" spans="1:5" x14ac:dyDescent="0.2">
      <c r="A185" s="41" t="s">
        <v>14</v>
      </c>
      <c r="B185" s="41"/>
      <c r="C185" s="41"/>
      <c r="D185" s="15">
        <f>SUM(D184)</f>
        <v>40</v>
      </c>
      <c r="E185" s="16"/>
    </row>
    <row r="186" spans="1:5" x14ac:dyDescent="0.2">
      <c r="A186" s="3" t="s">
        <v>342</v>
      </c>
      <c r="B186" s="3">
        <v>44522656963</v>
      </c>
      <c r="C186" s="3" t="s">
        <v>81</v>
      </c>
      <c r="D186" s="11">
        <v>817.5</v>
      </c>
      <c r="E186" s="3" t="s">
        <v>155</v>
      </c>
    </row>
    <row r="187" spans="1:5" x14ac:dyDescent="0.2">
      <c r="A187" s="41" t="s">
        <v>14</v>
      </c>
      <c r="B187" s="41"/>
      <c r="C187" s="41"/>
      <c r="D187" s="15">
        <f>SUM(D186)</f>
        <v>817.5</v>
      </c>
      <c r="E187" s="16"/>
    </row>
    <row r="188" spans="1:5" x14ac:dyDescent="0.2">
      <c r="A188" s="3" t="s">
        <v>313</v>
      </c>
      <c r="B188" s="3">
        <v>27759560625</v>
      </c>
      <c r="C188" s="3" t="s">
        <v>10</v>
      </c>
      <c r="D188" s="11">
        <v>2431.34</v>
      </c>
      <c r="E188" s="3" t="s">
        <v>49</v>
      </c>
    </row>
    <row r="189" spans="1:5" x14ac:dyDescent="0.2">
      <c r="A189" s="41" t="s">
        <v>14</v>
      </c>
      <c r="B189" s="41"/>
      <c r="C189" s="41"/>
      <c r="D189" s="15">
        <f>SUM(D188)</f>
        <v>2431.34</v>
      </c>
      <c r="E189" s="16"/>
    </row>
    <row r="190" spans="1:5" x14ac:dyDescent="0.2">
      <c r="A190" s="3" t="s">
        <v>310</v>
      </c>
      <c r="B190" s="3">
        <v>36769111275</v>
      </c>
      <c r="C190" s="3" t="s">
        <v>121</v>
      </c>
      <c r="D190" s="11">
        <v>2472.5</v>
      </c>
      <c r="E190" s="3" t="s">
        <v>48</v>
      </c>
    </row>
    <row r="191" spans="1:5" x14ac:dyDescent="0.2">
      <c r="A191" s="3" t="s">
        <v>310</v>
      </c>
      <c r="B191" s="3">
        <v>36769111275</v>
      </c>
      <c r="C191" s="3" t="s">
        <v>121</v>
      </c>
      <c r="D191" s="11">
        <v>1087.5</v>
      </c>
      <c r="E191" s="3" t="s">
        <v>48</v>
      </c>
    </row>
    <row r="192" spans="1:5" x14ac:dyDescent="0.2">
      <c r="A192" s="41" t="s">
        <v>14</v>
      </c>
      <c r="B192" s="41"/>
      <c r="C192" s="41"/>
      <c r="D192" s="15">
        <f>SUM(D190:D191)</f>
        <v>3560</v>
      </c>
      <c r="E192" s="16"/>
    </row>
    <row r="193" spans="1:5" x14ac:dyDescent="0.2">
      <c r="A193" s="3" t="s">
        <v>37</v>
      </c>
      <c r="B193" s="3">
        <v>43042344559</v>
      </c>
      <c r="C193" s="3" t="s">
        <v>38</v>
      </c>
      <c r="D193" s="11">
        <v>2439.0100000000002</v>
      </c>
      <c r="E193" s="3" t="s">
        <v>42</v>
      </c>
    </row>
    <row r="194" spans="1:5" x14ac:dyDescent="0.2">
      <c r="A194" s="41" t="s">
        <v>14</v>
      </c>
      <c r="B194" s="41"/>
      <c r="C194" s="41"/>
      <c r="D194" s="15">
        <f>SUM(D193)</f>
        <v>2439.0100000000002</v>
      </c>
      <c r="E194" s="16"/>
    </row>
    <row r="195" spans="1:5" x14ac:dyDescent="0.2">
      <c r="A195" s="3" t="s">
        <v>323</v>
      </c>
      <c r="B195" s="3">
        <v>94476328670</v>
      </c>
      <c r="C195" s="3" t="s">
        <v>10</v>
      </c>
      <c r="D195" s="11">
        <v>60</v>
      </c>
      <c r="E195" s="3" t="s">
        <v>178</v>
      </c>
    </row>
    <row r="196" spans="1:5" x14ac:dyDescent="0.2">
      <c r="A196" s="41" t="s">
        <v>14</v>
      </c>
      <c r="B196" s="41"/>
      <c r="C196" s="41"/>
      <c r="D196" s="15">
        <f>SUM(D195)</f>
        <v>60</v>
      </c>
      <c r="E196" s="16"/>
    </row>
    <row r="197" spans="1:5" x14ac:dyDescent="0.2">
      <c r="A197" s="3" t="s">
        <v>308</v>
      </c>
      <c r="B197" s="3">
        <v>86742905038</v>
      </c>
      <c r="C197" s="3" t="s">
        <v>79</v>
      </c>
      <c r="D197" s="11">
        <v>1406</v>
      </c>
      <c r="E197" s="3" t="s">
        <v>48</v>
      </c>
    </row>
    <row r="198" spans="1:5" x14ac:dyDescent="0.2">
      <c r="A198" s="36" t="s">
        <v>14</v>
      </c>
      <c r="B198" s="37"/>
      <c r="C198" s="38"/>
      <c r="D198" s="15">
        <f>SUM(D197)</f>
        <v>1406</v>
      </c>
      <c r="E198" s="16"/>
    </row>
    <row r="199" spans="1:5" x14ac:dyDescent="0.2">
      <c r="A199" s="3" t="s">
        <v>129</v>
      </c>
      <c r="B199" s="3">
        <v>1126390968</v>
      </c>
      <c r="C199" s="3" t="s">
        <v>13</v>
      </c>
      <c r="D199" s="11">
        <v>55.7</v>
      </c>
      <c r="E199" s="3" t="s">
        <v>41</v>
      </c>
    </row>
    <row r="200" spans="1:5" x14ac:dyDescent="0.2">
      <c r="A200" s="41" t="s">
        <v>14</v>
      </c>
      <c r="B200" s="41"/>
      <c r="C200" s="41"/>
      <c r="D200" s="15">
        <f>SUM(D199)</f>
        <v>55.7</v>
      </c>
      <c r="E200" s="16"/>
    </row>
    <row r="201" spans="1:5" x14ac:dyDescent="0.2">
      <c r="A201" s="3" t="s">
        <v>109</v>
      </c>
      <c r="B201" s="3">
        <v>19819724166</v>
      </c>
      <c r="C201" s="3" t="s">
        <v>81</v>
      </c>
      <c r="D201" s="11">
        <v>237.51</v>
      </c>
      <c r="E201" s="3" t="s">
        <v>228</v>
      </c>
    </row>
    <row r="202" spans="1:5" x14ac:dyDescent="0.2">
      <c r="A202" s="3" t="s">
        <v>109</v>
      </c>
      <c r="B202" s="3">
        <v>19819724166</v>
      </c>
      <c r="C202" s="3" t="s">
        <v>81</v>
      </c>
      <c r="D202" s="11">
        <v>1000</v>
      </c>
      <c r="E202" s="3" t="s">
        <v>228</v>
      </c>
    </row>
    <row r="203" spans="1:5" x14ac:dyDescent="0.2">
      <c r="A203" s="41" t="s">
        <v>14</v>
      </c>
      <c r="B203" s="41"/>
      <c r="C203" s="41"/>
      <c r="D203" s="15">
        <f>SUM(D201:D202)</f>
        <v>1237.51</v>
      </c>
      <c r="E203" s="16"/>
    </row>
    <row r="204" spans="1:5" x14ac:dyDescent="0.2">
      <c r="A204" s="3" t="s">
        <v>347</v>
      </c>
      <c r="B204" s="3">
        <v>69037135615</v>
      </c>
      <c r="C204" s="3" t="s">
        <v>349</v>
      </c>
      <c r="D204" s="11">
        <v>11200</v>
      </c>
      <c r="E204" s="3" t="s">
        <v>348</v>
      </c>
    </row>
    <row r="205" spans="1:5" x14ac:dyDescent="0.2">
      <c r="A205" s="41" t="s">
        <v>14</v>
      </c>
      <c r="B205" s="41"/>
      <c r="C205" s="41"/>
      <c r="D205" s="15">
        <f>SUM(D204)</f>
        <v>11200</v>
      </c>
      <c r="E205" s="16"/>
    </row>
    <row r="206" spans="1:5" x14ac:dyDescent="0.2">
      <c r="A206" s="3" t="s">
        <v>324</v>
      </c>
      <c r="B206" s="3">
        <v>46009109169</v>
      </c>
      <c r="C206" s="3" t="s">
        <v>13</v>
      </c>
      <c r="D206" s="11">
        <v>60</v>
      </c>
      <c r="E206" s="3" t="s">
        <v>48</v>
      </c>
    </row>
    <row r="207" spans="1:5" x14ac:dyDescent="0.2">
      <c r="A207" s="41" t="s">
        <v>14</v>
      </c>
      <c r="B207" s="41"/>
      <c r="C207" s="41"/>
      <c r="D207" s="15">
        <f>SUM(D206)</f>
        <v>60</v>
      </c>
      <c r="E207" s="16"/>
    </row>
    <row r="208" spans="1:5" x14ac:dyDescent="0.2">
      <c r="A208" s="3" t="s">
        <v>261</v>
      </c>
      <c r="B208" s="3">
        <v>10839679016</v>
      </c>
      <c r="C208" s="3" t="s">
        <v>104</v>
      </c>
      <c r="D208" s="11">
        <v>20</v>
      </c>
      <c r="E208" s="3" t="s">
        <v>250</v>
      </c>
    </row>
    <row r="209" spans="1:5" x14ac:dyDescent="0.2">
      <c r="A209" s="41" t="s">
        <v>14</v>
      </c>
      <c r="B209" s="41"/>
      <c r="C209" s="41"/>
      <c r="D209" s="15">
        <f>SUM(D208)</f>
        <v>20</v>
      </c>
      <c r="E209" s="16"/>
    </row>
    <row r="210" spans="1:5" ht="25.5" customHeight="1" x14ac:dyDescent="0.25">
      <c r="A210" s="32" t="s">
        <v>317</v>
      </c>
      <c r="B210" s="33"/>
      <c r="C210" s="34"/>
      <c r="D210" s="19">
        <f>SUM(D209,D207,D205,D203,D200,D198,D196,D194,D192,D189,D187,D185,D183,D181,D179,D177,D175,D173,D171,D169,D166,D164,D156,D154,D152,D150,D146,D144,D141,D139,D132,D130,D128,D126,D121,D119,D110,D108,D106,D104,D101,D99,D91,D89,D85,D83,D81,D79,D75,D73,D71,D65,D60,D58,D49,D47,D44,D42,D39,D36,D33,D31,D29,D26,D11)</f>
        <v>72468.700000000012</v>
      </c>
      <c r="E210" s="8"/>
    </row>
  </sheetData>
  <mergeCells count="66">
    <mergeCell ref="A31:C31"/>
    <mergeCell ref="A2:A4"/>
    <mergeCell ref="B5:E6"/>
    <mergeCell ref="A11:C11"/>
    <mergeCell ref="A26:C26"/>
    <mergeCell ref="A29:C29"/>
    <mergeCell ref="A73:C73"/>
    <mergeCell ref="A33:C33"/>
    <mergeCell ref="A36:C36"/>
    <mergeCell ref="A39:C39"/>
    <mergeCell ref="A42:C42"/>
    <mergeCell ref="A44:C44"/>
    <mergeCell ref="A47:C47"/>
    <mergeCell ref="A49:C49"/>
    <mergeCell ref="A58:C58"/>
    <mergeCell ref="A60:C60"/>
    <mergeCell ref="A65:C65"/>
    <mergeCell ref="A71:C71"/>
    <mergeCell ref="A110:C110"/>
    <mergeCell ref="A75:C75"/>
    <mergeCell ref="A79:C79"/>
    <mergeCell ref="A81:C81"/>
    <mergeCell ref="A83:C83"/>
    <mergeCell ref="A85:C85"/>
    <mergeCell ref="A89:C89"/>
    <mergeCell ref="A91:C91"/>
    <mergeCell ref="A101:C101"/>
    <mergeCell ref="A104:C104"/>
    <mergeCell ref="A106:C106"/>
    <mergeCell ref="A108:C108"/>
    <mergeCell ref="A156:C156"/>
    <mergeCell ref="A119:C119"/>
    <mergeCell ref="A121:C121"/>
    <mergeCell ref="A130:C130"/>
    <mergeCell ref="A132:C132"/>
    <mergeCell ref="A139:C139"/>
    <mergeCell ref="A141:C141"/>
    <mergeCell ref="A146:C146"/>
    <mergeCell ref="A150:C150"/>
    <mergeCell ref="A152:C152"/>
    <mergeCell ref="A154:C154"/>
    <mergeCell ref="A128:C128"/>
    <mergeCell ref="A126:C126"/>
    <mergeCell ref="A189:C189"/>
    <mergeCell ref="A164:C164"/>
    <mergeCell ref="A166:C166"/>
    <mergeCell ref="A169:C169"/>
    <mergeCell ref="A171:C171"/>
    <mergeCell ref="A173:C173"/>
    <mergeCell ref="A175:C175"/>
    <mergeCell ref="A177:C177"/>
    <mergeCell ref="A179:C179"/>
    <mergeCell ref="A181:C181"/>
    <mergeCell ref="A183:C183"/>
    <mergeCell ref="A185:C185"/>
    <mergeCell ref="A187:C187"/>
    <mergeCell ref="A209:C209"/>
    <mergeCell ref="A210:C210"/>
    <mergeCell ref="A192:C192"/>
    <mergeCell ref="A194:C194"/>
    <mergeCell ref="A196:C196"/>
    <mergeCell ref="A200:C200"/>
    <mergeCell ref="A203:C203"/>
    <mergeCell ref="A207:C207"/>
    <mergeCell ref="A198:C198"/>
    <mergeCell ref="A205:C205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8309A-30EA-4972-A467-3C37FDA99405}">
  <dimension ref="A1:E18"/>
  <sheetViews>
    <sheetView workbookViewId="0">
      <selection activeCell="A18" sqref="A18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315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198593.29</v>
      </c>
      <c r="B9" s="3" t="s">
        <v>51</v>
      </c>
    </row>
    <row r="10" spans="1:5" x14ac:dyDescent="0.2">
      <c r="A10" s="3">
        <v>759.66</v>
      </c>
      <c r="B10" s="3" t="s">
        <v>59</v>
      </c>
    </row>
    <row r="11" spans="1:5" x14ac:dyDescent="0.2">
      <c r="A11" s="3">
        <v>2426.84</v>
      </c>
      <c r="B11" s="3" t="s">
        <v>58</v>
      </c>
    </row>
    <row r="12" spans="1:5" x14ac:dyDescent="0.2">
      <c r="A12" s="3">
        <v>31401.97</v>
      </c>
      <c r="B12" s="3" t="s">
        <v>52</v>
      </c>
    </row>
    <row r="13" spans="1:5" x14ac:dyDescent="0.2">
      <c r="A13" s="3">
        <v>42020.72</v>
      </c>
      <c r="B13" s="3" t="s">
        <v>53</v>
      </c>
    </row>
    <row r="14" spans="1:5" x14ac:dyDescent="0.2">
      <c r="A14" s="3">
        <v>8163.69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0</v>
      </c>
      <c r="B16" s="3" t="s">
        <v>114</v>
      </c>
    </row>
    <row r="17" spans="1:2" x14ac:dyDescent="0.2">
      <c r="A17" s="3">
        <v>644.44000000000005</v>
      </c>
      <c r="B17" s="3" t="s">
        <v>55</v>
      </c>
    </row>
    <row r="18" spans="1:2" ht="19" x14ac:dyDescent="0.25">
      <c r="A18" s="18">
        <f>SUM(A9:A17)</f>
        <v>284259.69</v>
      </c>
      <c r="B18" s="10" t="s">
        <v>316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91972-C35B-4FA5-8492-F4BE03307F5F}">
  <dimension ref="A1:E127"/>
  <sheetViews>
    <sheetView topLeftCell="A100" zoomScale="115" zoomScaleNormal="115" workbookViewId="0">
      <selection activeCell="A59" sqref="A59:E5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57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60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31.13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394.57</v>
      </c>
      <c r="E13" s="3" t="s">
        <v>42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34.46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39.6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313.13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313.13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1199.8599999999999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87.89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263.20999999999998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480.09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134.49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605.09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90.57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10.5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13.61</v>
      </c>
      <c r="E26" s="3" t="s">
        <v>42</v>
      </c>
    </row>
    <row r="27" spans="1:5" s="17" customFormat="1" x14ac:dyDescent="0.2">
      <c r="A27" s="36" t="s">
        <v>14</v>
      </c>
      <c r="B27" s="37"/>
      <c r="C27" s="38"/>
      <c r="D27" s="15">
        <f>SUM(D12:D26)</f>
        <v>4011.3300000000008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6.75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12.16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13.99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158.71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916.83</v>
      </c>
      <c r="E35" s="3" t="s">
        <v>43</v>
      </c>
    </row>
    <row r="36" spans="1:5" s="17" customFormat="1" x14ac:dyDescent="0.2">
      <c r="A36" s="36" t="s">
        <v>14</v>
      </c>
      <c r="B36" s="37"/>
      <c r="C36" s="38"/>
      <c r="D36" s="15">
        <f>SUM(D28:D35)</f>
        <v>1135.75</v>
      </c>
      <c r="E36" s="16"/>
    </row>
    <row r="37" spans="1:5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s="17" customFormat="1" x14ac:dyDescent="0.2">
      <c r="A38" s="36" t="s">
        <v>14</v>
      </c>
      <c r="B38" s="37"/>
      <c r="C38" s="38"/>
      <c r="D38" s="15">
        <f>SUM(D37)</f>
        <v>525</v>
      </c>
      <c r="E38" s="16"/>
    </row>
    <row r="39" spans="1:5" x14ac:dyDescent="0.2">
      <c r="A39" s="3" t="s">
        <v>17</v>
      </c>
      <c r="B39" s="3">
        <v>64163074544</v>
      </c>
      <c r="C39" s="3" t="s">
        <v>13</v>
      </c>
      <c r="D39" s="11">
        <v>23.94</v>
      </c>
      <c r="E39" s="3" t="s">
        <v>43</v>
      </c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462.52</v>
      </c>
      <c r="E40" s="3" t="s">
        <v>43</v>
      </c>
    </row>
    <row r="41" spans="1:5" s="17" customFormat="1" x14ac:dyDescent="0.2">
      <c r="A41" s="36" t="s">
        <v>18</v>
      </c>
      <c r="B41" s="37"/>
      <c r="C41" s="38"/>
      <c r="D41" s="15">
        <f>SUM(D39:D40)</f>
        <v>486.46</v>
      </c>
      <c r="E41" s="16"/>
    </row>
    <row r="42" spans="1:5" x14ac:dyDescent="0.2">
      <c r="A42" s="3" t="s">
        <v>19</v>
      </c>
      <c r="B42" s="3">
        <v>17847110267</v>
      </c>
      <c r="C42" s="3" t="s">
        <v>10</v>
      </c>
      <c r="D42" s="11">
        <v>71.38</v>
      </c>
      <c r="E42" s="3" t="s">
        <v>45</v>
      </c>
    </row>
    <row r="43" spans="1:5" s="17" customFormat="1" x14ac:dyDescent="0.2">
      <c r="A43" s="36" t="s">
        <v>14</v>
      </c>
      <c r="B43" s="37"/>
      <c r="C43" s="38"/>
      <c r="D43" s="15">
        <f>SUM(D42)</f>
        <v>71.38</v>
      </c>
      <c r="E43" s="16"/>
    </row>
    <row r="44" spans="1:5" x14ac:dyDescent="0.2">
      <c r="A44" s="3" t="s">
        <v>46</v>
      </c>
      <c r="B44" s="3">
        <v>81793146560</v>
      </c>
      <c r="C44" s="3" t="s">
        <v>10</v>
      </c>
      <c r="D44" s="11">
        <v>26.54</v>
      </c>
      <c r="E44" s="3" t="s">
        <v>47</v>
      </c>
    </row>
    <row r="45" spans="1:5" s="17" customFormat="1" x14ac:dyDescent="0.2">
      <c r="A45" s="36" t="s">
        <v>14</v>
      </c>
      <c r="B45" s="37"/>
      <c r="C45" s="38"/>
      <c r="D45" s="15">
        <f>SUM(D44:D44)</f>
        <v>26.54</v>
      </c>
      <c r="E45" s="16"/>
    </row>
    <row r="46" spans="1:5" x14ac:dyDescent="0.2">
      <c r="A46" s="3" t="s">
        <v>20</v>
      </c>
      <c r="B46" s="3">
        <v>9253797076</v>
      </c>
      <c r="C46" s="3" t="s">
        <v>10</v>
      </c>
      <c r="D46" s="11">
        <v>31.53</v>
      </c>
      <c r="E46" s="3" t="s">
        <v>48</v>
      </c>
    </row>
    <row r="47" spans="1:5" s="17" customFormat="1" x14ac:dyDescent="0.2">
      <c r="A47" s="36" t="s">
        <v>14</v>
      </c>
      <c r="B47" s="37"/>
      <c r="C47" s="38"/>
      <c r="D47" s="15">
        <f>SUM(D46)</f>
        <v>31.53</v>
      </c>
      <c r="E47" s="16"/>
    </row>
    <row r="48" spans="1:5" x14ac:dyDescent="0.2">
      <c r="A48" s="3" t="s">
        <v>22</v>
      </c>
      <c r="B48" s="3">
        <v>43965974818</v>
      </c>
      <c r="C48" s="3" t="s">
        <v>10</v>
      </c>
      <c r="D48" s="11">
        <v>4499.58</v>
      </c>
      <c r="E48" s="3" t="s">
        <v>49</v>
      </c>
    </row>
    <row r="49" spans="1:5" s="17" customFormat="1" x14ac:dyDescent="0.2">
      <c r="A49" s="36" t="s">
        <v>14</v>
      </c>
      <c r="B49" s="37"/>
      <c r="C49" s="38"/>
      <c r="D49" s="15">
        <f>SUM(D48)</f>
        <v>4499.58</v>
      </c>
      <c r="E49" s="16"/>
    </row>
    <row r="50" spans="1:5" x14ac:dyDescent="0.2">
      <c r="A50" s="3" t="s">
        <v>23</v>
      </c>
      <c r="B50" s="3">
        <v>17796122877</v>
      </c>
      <c r="C50" s="3" t="s">
        <v>10</v>
      </c>
      <c r="D50" s="11">
        <v>78.3</v>
      </c>
      <c r="E50" s="3" t="s">
        <v>44</v>
      </c>
    </row>
    <row r="51" spans="1:5" s="17" customFormat="1" x14ac:dyDescent="0.2">
      <c r="A51" s="36" t="s">
        <v>14</v>
      </c>
      <c r="B51" s="37"/>
      <c r="C51" s="38"/>
      <c r="D51" s="15">
        <f>SUM(D50)</f>
        <v>78.3</v>
      </c>
      <c r="E51" s="16"/>
    </row>
    <row r="52" spans="1:5" x14ac:dyDescent="0.2">
      <c r="A52" s="3" t="s">
        <v>24</v>
      </c>
      <c r="B52" s="3">
        <v>87311810356</v>
      </c>
      <c r="C52" s="3" t="s">
        <v>10</v>
      </c>
      <c r="D52" s="11">
        <v>67</v>
      </c>
      <c r="E52" s="3" t="s">
        <v>47</v>
      </c>
    </row>
    <row r="53" spans="1:5" s="17" customFormat="1" x14ac:dyDescent="0.2">
      <c r="A53" s="36" t="s">
        <v>14</v>
      </c>
      <c r="B53" s="37"/>
      <c r="C53" s="38"/>
      <c r="D53" s="15">
        <f>SUM(D52)</f>
        <v>67</v>
      </c>
      <c r="E53" s="16"/>
    </row>
    <row r="54" spans="1:5" x14ac:dyDescent="0.2">
      <c r="A54" s="3" t="s">
        <v>25</v>
      </c>
      <c r="B54" s="3">
        <v>29524210204</v>
      </c>
      <c r="C54" s="3" t="s">
        <v>10</v>
      </c>
      <c r="D54" s="11">
        <v>163.4</v>
      </c>
      <c r="E54" s="3" t="s">
        <v>47</v>
      </c>
    </row>
    <row r="55" spans="1:5" x14ac:dyDescent="0.2">
      <c r="A55" s="3" t="s">
        <v>25</v>
      </c>
      <c r="B55" s="3">
        <v>29524210204</v>
      </c>
      <c r="C55" s="3" t="s">
        <v>10</v>
      </c>
      <c r="D55" s="11">
        <v>271.38</v>
      </c>
      <c r="E55" s="3" t="s">
        <v>47</v>
      </c>
    </row>
    <row r="56" spans="1:5" s="17" customFormat="1" x14ac:dyDescent="0.2">
      <c r="A56" s="36" t="s">
        <v>14</v>
      </c>
      <c r="B56" s="37"/>
      <c r="C56" s="38"/>
      <c r="D56" s="15">
        <f>SUM(D54:D55)</f>
        <v>434.78</v>
      </c>
      <c r="E56" s="16"/>
    </row>
    <row r="57" spans="1:5" ht="48" x14ac:dyDescent="0.2">
      <c r="A57" s="14" t="s">
        <v>64</v>
      </c>
      <c r="B57" s="3">
        <v>84466971703</v>
      </c>
      <c r="C57" s="3" t="s">
        <v>13</v>
      </c>
      <c r="D57" s="11">
        <v>30</v>
      </c>
      <c r="E57" s="3" t="s">
        <v>44</v>
      </c>
    </row>
    <row r="58" spans="1:5" s="17" customFormat="1" x14ac:dyDescent="0.2">
      <c r="A58" s="36" t="s">
        <v>14</v>
      </c>
      <c r="B58" s="37"/>
      <c r="C58" s="38"/>
      <c r="D58" s="15">
        <f>SUM(D57)</f>
        <v>30</v>
      </c>
      <c r="E58" s="16"/>
    </row>
    <row r="59" spans="1:5" x14ac:dyDescent="0.2">
      <c r="A59" s="3" t="s">
        <v>27</v>
      </c>
      <c r="B59" s="3">
        <v>75685610464</v>
      </c>
      <c r="C59" s="3" t="s">
        <v>13</v>
      </c>
      <c r="D59" s="11">
        <v>5.57</v>
      </c>
      <c r="E59" s="3" t="s">
        <v>42</v>
      </c>
    </row>
    <row r="60" spans="1:5" s="17" customFormat="1" x14ac:dyDescent="0.2">
      <c r="A60" s="36" t="s">
        <v>14</v>
      </c>
      <c r="B60" s="37"/>
      <c r="C60" s="38"/>
      <c r="D60" s="15">
        <f>SUM(D59)</f>
        <v>5.57</v>
      </c>
      <c r="E60" s="16"/>
    </row>
    <row r="61" spans="1:5" x14ac:dyDescent="0.2">
      <c r="A61" s="3" t="s">
        <v>65</v>
      </c>
      <c r="B61" s="3">
        <v>48303546284</v>
      </c>
      <c r="C61" s="3" t="s">
        <v>66</v>
      </c>
      <c r="D61" s="11">
        <v>50</v>
      </c>
      <c r="E61" s="3" t="s">
        <v>44</v>
      </c>
    </row>
    <row r="62" spans="1:5" s="17" customFormat="1" x14ac:dyDescent="0.2">
      <c r="A62" s="36" t="s">
        <v>14</v>
      </c>
      <c r="B62" s="37"/>
      <c r="C62" s="38"/>
      <c r="D62" s="15">
        <f>SUM(D61)</f>
        <v>50</v>
      </c>
      <c r="E62" s="16"/>
    </row>
    <row r="63" spans="1:5" x14ac:dyDescent="0.2">
      <c r="A63" s="3" t="s">
        <v>30</v>
      </c>
      <c r="B63" s="3">
        <v>33109139850</v>
      </c>
      <c r="C63" s="3" t="s">
        <v>13</v>
      </c>
      <c r="D63" s="11">
        <v>14.7</v>
      </c>
      <c r="E63" s="3" t="s">
        <v>42</v>
      </c>
    </row>
    <row r="64" spans="1:5" x14ac:dyDescent="0.2">
      <c r="A64" s="3" t="s">
        <v>30</v>
      </c>
      <c r="B64" s="3">
        <v>33109139850</v>
      </c>
      <c r="C64" s="3" t="s">
        <v>13</v>
      </c>
      <c r="D64" s="11">
        <v>240.45</v>
      </c>
      <c r="E64" s="3" t="s">
        <v>42</v>
      </c>
    </row>
    <row r="65" spans="1:5" x14ac:dyDescent="0.2">
      <c r="A65" s="3" t="s">
        <v>30</v>
      </c>
      <c r="B65" s="3">
        <v>33109139850</v>
      </c>
      <c r="C65" s="3" t="s">
        <v>13</v>
      </c>
      <c r="D65" s="11">
        <v>231.21</v>
      </c>
      <c r="E65" s="3" t="s">
        <v>42</v>
      </c>
    </row>
    <row r="66" spans="1:5" x14ac:dyDescent="0.2">
      <c r="A66" s="3" t="s">
        <v>30</v>
      </c>
      <c r="B66" s="3">
        <v>33109139850</v>
      </c>
      <c r="C66" s="3" t="s">
        <v>13</v>
      </c>
      <c r="D66" s="11">
        <v>494.61</v>
      </c>
      <c r="E66" s="3" t="s">
        <v>42</v>
      </c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201.6</v>
      </c>
      <c r="E67" s="3" t="s">
        <v>42</v>
      </c>
    </row>
    <row r="68" spans="1:5" s="17" customFormat="1" x14ac:dyDescent="0.2">
      <c r="A68" s="36" t="s">
        <v>14</v>
      </c>
      <c r="B68" s="37"/>
      <c r="C68" s="38"/>
      <c r="D68" s="15">
        <f>SUM(D63:D67)</f>
        <v>1182.57</v>
      </c>
      <c r="E68" s="16"/>
    </row>
    <row r="69" spans="1:5" x14ac:dyDescent="0.2">
      <c r="A69" s="3" t="s">
        <v>31</v>
      </c>
      <c r="B69" s="3">
        <v>7179054100</v>
      </c>
      <c r="C69" s="3" t="s">
        <v>10</v>
      </c>
      <c r="D69" s="11">
        <v>446.88</v>
      </c>
      <c r="E69" s="3" t="s">
        <v>42</v>
      </c>
    </row>
    <row r="70" spans="1:5" x14ac:dyDescent="0.2">
      <c r="A70" s="3" t="s">
        <v>31</v>
      </c>
      <c r="B70" s="3">
        <v>7179054100</v>
      </c>
      <c r="C70" s="3" t="s">
        <v>10</v>
      </c>
      <c r="D70" s="11">
        <v>72.13</v>
      </c>
      <c r="E70" s="3" t="s">
        <v>42</v>
      </c>
    </row>
    <row r="71" spans="1:5" s="17" customFormat="1" x14ac:dyDescent="0.2">
      <c r="A71" s="36" t="s">
        <v>14</v>
      </c>
      <c r="B71" s="37"/>
      <c r="C71" s="38"/>
      <c r="D71" s="15">
        <f>SUM(D69:D70)</f>
        <v>519.01</v>
      </c>
      <c r="E71" s="16"/>
    </row>
    <row r="72" spans="1:5" x14ac:dyDescent="0.2">
      <c r="A72" s="3" t="s">
        <v>63</v>
      </c>
      <c r="B72" s="3">
        <v>69523788448</v>
      </c>
      <c r="C72" s="3" t="s">
        <v>10</v>
      </c>
      <c r="D72" s="11">
        <v>24.89</v>
      </c>
      <c r="E72" s="3" t="s">
        <v>44</v>
      </c>
    </row>
    <row r="73" spans="1:5" x14ac:dyDescent="0.2">
      <c r="A73" s="3" t="s">
        <v>63</v>
      </c>
      <c r="B73" s="3">
        <v>69523788448</v>
      </c>
      <c r="C73" s="3" t="s">
        <v>10</v>
      </c>
      <c r="D73" s="11">
        <v>24.89</v>
      </c>
      <c r="E73" s="3" t="s">
        <v>44</v>
      </c>
    </row>
    <row r="74" spans="1:5" s="17" customFormat="1" x14ac:dyDescent="0.2">
      <c r="A74" s="36" t="s">
        <v>14</v>
      </c>
      <c r="B74" s="37"/>
      <c r="C74" s="38"/>
      <c r="D74" s="15">
        <f>SUM(D72:D73)</f>
        <v>49.78</v>
      </c>
      <c r="E74" s="16"/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608.36</v>
      </c>
      <c r="E75" s="3" t="s">
        <v>42</v>
      </c>
    </row>
    <row r="76" spans="1:5" x14ac:dyDescent="0.2">
      <c r="A76" s="3" t="s">
        <v>35</v>
      </c>
      <c r="B76" s="3">
        <v>44138062462</v>
      </c>
      <c r="C76" s="3" t="s">
        <v>36</v>
      </c>
      <c r="D76" s="11">
        <v>762.66</v>
      </c>
      <c r="E76" s="3" t="s">
        <v>42</v>
      </c>
    </row>
    <row r="77" spans="1:5" x14ac:dyDescent="0.2">
      <c r="A77" s="3" t="s">
        <v>35</v>
      </c>
      <c r="B77" s="3">
        <v>44138062462</v>
      </c>
      <c r="C77" s="3" t="s">
        <v>36</v>
      </c>
      <c r="D77" s="11">
        <v>1025.45</v>
      </c>
      <c r="E77" s="3" t="s">
        <v>42</v>
      </c>
    </row>
    <row r="78" spans="1:5" x14ac:dyDescent="0.2">
      <c r="A78" s="3" t="s">
        <v>35</v>
      </c>
      <c r="B78" s="3">
        <v>44138062462</v>
      </c>
      <c r="C78" s="3" t="s">
        <v>36</v>
      </c>
      <c r="D78" s="11">
        <v>318.95</v>
      </c>
      <c r="E78" s="3" t="s">
        <v>42</v>
      </c>
    </row>
    <row r="79" spans="1:5" x14ac:dyDescent="0.2">
      <c r="A79" s="3" t="s">
        <v>35</v>
      </c>
      <c r="B79" s="3">
        <v>44138062462</v>
      </c>
      <c r="C79" s="3" t="s">
        <v>36</v>
      </c>
      <c r="D79" s="11">
        <v>391.81</v>
      </c>
      <c r="E79" s="3" t="s">
        <v>42</v>
      </c>
    </row>
    <row r="80" spans="1:5" s="17" customFormat="1" x14ac:dyDescent="0.2">
      <c r="A80" s="36" t="s">
        <v>14</v>
      </c>
      <c r="B80" s="37"/>
      <c r="C80" s="38"/>
      <c r="D80" s="15">
        <f>SUM(D75:D79)</f>
        <v>3107.23</v>
      </c>
      <c r="E80" s="16"/>
    </row>
    <row r="81" spans="1:5" x14ac:dyDescent="0.2">
      <c r="A81" s="3" t="s">
        <v>39</v>
      </c>
      <c r="B81" s="3">
        <v>87939104217</v>
      </c>
      <c r="C81" s="3" t="s">
        <v>10</v>
      </c>
      <c r="D81" s="11">
        <v>81.209999999999994</v>
      </c>
      <c r="E81" s="3" t="s">
        <v>40</v>
      </c>
    </row>
    <row r="82" spans="1:5" s="17" customFormat="1" x14ac:dyDescent="0.2">
      <c r="A82" s="36" t="s">
        <v>14</v>
      </c>
      <c r="B82" s="37"/>
      <c r="C82" s="38"/>
      <c r="D82" s="15">
        <f>SUM(D81)</f>
        <v>81.209999999999994</v>
      </c>
      <c r="E82" s="16"/>
    </row>
    <row r="83" spans="1:5" x14ac:dyDescent="0.2">
      <c r="A83" s="3" t="s">
        <v>67</v>
      </c>
      <c r="B83" s="3">
        <v>29454869184</v>
      </c>
      <c r="C83" s="3" t="s">
        <v>68</v>
      </c>
      <c r="D83" s="11">
        <v>52.8</v>
      </c>
      <c r="E83" s="3" t="s">
        <v>42</v>
      </c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238.95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358.2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358.2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765</v>
      </c>
      <c r="E87" s="3" t="s">
        <v>42</v>
      </c>
    </row>
    <row r="88" spans="1:5" x14ac:dyDescent="0.2">
      <c r="A88" s="3" t="s">
        <v>67</v>
      </c>
      <c r="B88" s="3">
        <v>29454869184</v>
      </c>
      <c r="C88" s="3" t="s">
        <v>68</v>
      </c>
      <c r="D88" s="11">
        <v>358.2</v>
      </c>
      <c r="E88" s="3" t="s">
        <v>42</v>
      </c>
    </row>
    <row r="89" spans="1:5" s="17" customFormat="1" x14ac:dyDescent="0.2">
      <c r="A89" s="36" t="s">
        <v>14</v>
      </c>
      <c r="B89" s="37"/>
      <c r="C89" s="38"/>
      <c r="D89" s="15">
        <f>SUM(D83:D88)</f>
        <v>2131.35</v>
      </c>
      <c r="E89" s="16"/>
    </row>
    <row r="90" spans="1:5" x14ac:dyDescent="0.2">
      <c r="A90" s="3" t="s">
        <v>92</v>
      </c>
      <c r="B90" s="3">
        <v>18928523252</v>
      </c>
      <c r="C90" s="3" t="s">
        <v>93</v>
      </c>
      <c r="D90" s="11">
        <v>744.53</v>
      </c>
      <c r="E90" s="3" t="s">
        <v>42</v>
      </c>
    </row>
    <row r="91" spans="1:5" s="17" customFormat="1" x14ac:dyDescent="0.2">
      <c r="A91" s="36" t="s">
        <v>14</v>
      </c>
      <c r="B91" s="37"/>
      <c r="C91" s="38"/>
      <c r="D91" s="15">
        <f>SUM(D90)</f>
        <v>744.53</v>
      </c>
      <c r="E91" s="16"/>
    </row>
    <row r="92" spans="1:5" x14ac:dyDescent="0.2">
      <c r="A92" s="3" t="s">
        <v>87</v>
      </c>
      <c r="B92" s="3">
        <v>17200778671</v>
      </c>
      <c r="C92" s="3" t="s">
        <v>13</v>
      </c>
      <c r="D92" s="11">
        <v>360</v>
      </c>
      <c r="E92" s="3" t="s">
        <v>42</v>
      </c>
    </row>
    <row r="93" spans="1:5" s="17" customFormat="1" x14ac:dyDescent="0.2">
      <c r="A93" s="36" t="s">
        <v>14</v>
      </c>
      <c r="B93" s="37"/>
      <c r="C93" s="38"/>
      <c r="D93" s="15">
        <f>SUM(D92)</f>
        <v>360</v>
      </c>
      <c r="E93" s="16"/>
    </row>
    <row r="94" spans="1:5" x14ac:dyDescent="0.2">
      <c r="A94" s="3" t="s">
        <v>88</v>
      </c>
      <c r="B94" s="3">
        <v>57474554384</v>
      </c>
      <c r="C94" s="3" t="s">
        <v>13</v>
      </c>
      <c r="D94" s="11">
        <v>382.5</v>
      </c>
      <c r="E94" s="3" t="s">
        <v>48</v>
      </c>
    </row>
    <row r="95" spans="1:5" s="17" customFormat="1" x14ac:dyDescent="0.2">
      <c r="A95" s="36" t="s">
        <v>14</v>
      </c>
      <c r="B95" s="37"/>
      <c r="C95" s="38"/>
      <c r="D95" s="15">
        <f>SUM(D94)</f>
        <v>382.5</v>
      </c>
      <c r="E95" s="16"/>
    </row>
    <row r="96" spans="1:5" x14ac:dyDescent="0.2">
      <c r="A96" s="3" t="s">
        <v>90</v>
      </c>
      <c r="B96" s="3">
        <v>58353015102</v>
      </c>
      <c r="C96" s="3" t="s">
        <v>10</v>
      </c>
      <c r="D96" s="11">
        <v>1283.44</v>
      </c>
      <c r="E96" s="3" t="s">
        <v>41</v>
      </c>
    </row>
    <row r="97" spans="1:5" x14ac:dyDescent="0.2">
      <c r="A97" s="3" t="s">
        <v>90</v>
      </c>
      <c r="B97" s="3">
        <v>58353015102</v>
      </c>
      <c r="C97" s="3" t="s">
        <v>10</v>
      </c>
      <c r="D97" s="11">
        <v>529.92999999999995</v>
      </c>
      <c r="E97" s="3" t="s">
        <v>41</v>
      </c>
    </row>
    <row r="98" spans="1:5" s="17" customFormat="1" x14ac:dyDescent="0.2">
      <c r="A98" s="36" t="s">
        <v>14</v>
      </c>
      <c r="B98" s="37"/>
      <c r="C98" s="38"/>
      <c r="D98" s="15">
        <f>SUM(D96:D97)</f>
        <v>1813.37</v>
      </c>
      <c r="E98" s="16"/>
    </row>
    <row r="99" spans="1:5" x14ac:dyDescent="0.2">
      <c r="A99" s="3" t="s">
        <v>97</v>
      </c>
      <c r="B99" s="3">
        <v>26745988043</v>
      </c>
      <c r="C99" s="3" t="s">
        <v>10</v>
      </c>
      <c r="D99" s="11">
        <v>575.54999999999995</v>
      </c>
      <c r="E99" s="3" t="s">
        <v>44</v>
      </c>
    </row>
    <row r="100" spans="1:5" s="17" customFormat="1" x14ac:dyDescent="0.2">
      <c r="A100" s="36" t="s">
        <v>14</v>
      </c>
      <c r="B100" s="37"/>
      <c r="C100" s="38"/>
      <c r="D100" s="15">
        <f>SUM(D99)</f>
        <v>575.54999999999995</v>
      </c>
      <c r="E100" s="16"/>
    </row>
    <row r="101" spans="1:5" x14ac:dyDescent="0.2">
      <c r="A101" s="3" t="s">
        <v>91</v>
      </c>
      <c r="B101" s="3">
        <v>11789484099</v>
      </c>
      <c r="C101" s="3" t="s">
        <v>13</v>
      </c>
      <c r="D101" s="11">
        <v>582</v>
      </c>
      <c r="E101" s="3" t="s">
        <v>42</v>
      </c>
    </row>
    <row r="102" spans="1:5" s="17" customFormat="1" x14ac:dyDescent="0.2">
      <c r="A102" s="36" t="s">
        <v>14</v>
      </c>
      <c r="B102" s="37"/>
      <c r="C102" s="38"/>
      <c r="D102" s="15">
        <f>SUM(D101)</f>
        <v>582</v>
      </c>
      <c r="E102" s="16"/>
    </row>
    <row r="103" spans="1:5" x14ac:dyDescent="0.2">
      <c r="A103" s="3" t="s">
        <v>94</v>
      </c>
      <c r="B103" s="3">
        <v>91483720885</v>
      </c>
      <c r="C103" s="3" t="s">
        <v>95</v>
      </c>
      <c r="D103" s="11">
        <v>982.5</v>
      </c>
      <c r="E103" s="3" t="s">
        <v>42</v>
      </c>
    </row>
    <row r="104" spans="1:5" s="17" customFormat="1" x14ac:dyDescent="0.2">
      <c r="A104" s="36" t="s">
        <v>14</v>
      </c>
      <c r="B104" s="37"/>
      <c r="C104" s="38"/>
      <c r="D104" s="15">
        <f>SUM(D103)</f>
        <v>982.5</v>
      </c>
      <c r="E104" s="16"/>
    </row>
    <row r="105" spans="1:5" x14ac:dyDescent="0.2">
      <c r="A105" s="3" t="s">
        <v>73</v>
      </c>
      <c r="B105" s="3">
        <v>48567510815</v>
      </c>
      <c r="C105" s="3"/>
      <c r="D105" s="11">
        <v>60.1</v>
      </c>
      <c r="E105" s="3" t="s">
        <v>44</v>
      </c>
    </row>
    <row r="106" spans="1:5" s="17" customFormat="1" x14ac:dyDescent="0.2">
      <c r="A106" s="36" t="s">
        <v>14</v>
      </c>
      <c r="B106" s="37"/>
      <c r="C106" s="38"/>
      <c r="D106" s="15">
        <f>SUM(D105)</f>
        <v>60.1</v>
      </c>
      <c r="E106" s="16"/>
    </row>
    <row r="107" spans="1:5" x14ac:dyDescent="0.2">
      <c r="A107" s="3" t="s">
        <v>72</v>
      </c>
      <c r="B107" s="3">
        <v>78661516143</v>
      </c>
      <c r="C107" s="3" t="s">
        <v>10</v>
      </c>
      <c r="D107" s="11">
        <v>55</v>
      </c>
      <c r="E107" s="3" t="s">
        <v>70</v>
      </c>
    </row>
    <row r="108" spans="1:5" s="17" customFormat="1" x14ac:dyDescent="0.2">
      <c r="A108" s="36" t="s">
        <v>14</v>
      </c>
      <c r="B108" s="37"/>
      <c r="C108" s="38"/>
      <c r="D108" s="15">
        <f>SUM(D107)</f>
        <v>55</v>
      </c>
      <c r="E108" s="16"/>
    </row>
    <row r="109" spans="1:5" x14ac:dyDescent="0.2">
      <c r="A109" s="3" t="s">
        <v>69</v>
      </c>
      <c r="B109" s="3">
        <v>97748123085</v>
      </c>
      <c r="C109" s="3" t="s">
        <v>10</v>
      </c>
      <c r="D109" s="11">
        <v>53.09</v>
      </c>
      <c r="E109" s="3" t="s">
        <v>70</v>
      </c>
    </row>
    <row r="110" spans="1:5" s="17" customFormat="1" x14ac:dyDescent="0.2">
      <c r="A110" s="36" t="s">
        <v>14</v>
      </c>
      <c r="B110" s="37"/>
      <c r="C110" s="38"/>
      <c r="D110" s="15">
        <f>SUM(D109)</f>
        <v>53.09</v>
      </c>
      <c r="E110" s="16"/>
    </row>
    <row r="111" spans="1:5" x14ac:dyDescent="0.2">
      <c r="A111" s="3" t="s">
        <v>71</v>
      </c>
      <c r="B111" s="3">
        <v>98488701478</v>
      </c>
      <c r="C111" s="3" t="s">
        <v>13</v>
      </c>
      <c r="D111" s="11">
        <v>54</v>
      </c>
      <c r="E111" s="3" t="s">
        <v>44</v>
      </c>
    </row>
    <row r="112" spans="1:5" s="17" customFormat="1" x14ac:dyDescent="0.2">
      <c r="A112" s="36" t="s">
        <v>14</v>
      </c>
      <c r="B112" s="37"/>
      <c r="C112" s="38"/>
      <c r="D112" s="15">
        <f>SUM(D111)</f>
        <v>54</v>
      </c>
      <c r="E112" s="16"/>
    </row>
    <row r="113" spans="1:5" x14ac:dyDescent="0.2">
      <c r="A113" s="3" t="s">
        <v>74</v>
      </c>
      <c r="B113" s="3">
        <v>55832250129</v>
      </c>
      <c r="C113" s="3" t="s">
        <v>75</v>
      </c>
      <c r="D113" s="11">
        <v>79.010000000000005</v>
      </c>
      <c r="E113" s="3" t="s">
        <v>41</v>
      </c>
    </row>
    <row r="114" spans="1:5" s="17" customFormat="1" x14ac:dyDescent="0.2">
      <c r="A114" s="36" t="s">
        <v>14</v>
      </c>
      <c r="B114" s="37"/>
      <c r="C114" s="38"/>
      <c r="D114" s="15">
        <f>SUM(D113)</f>
        <v>79.010000000000005</v>
      </c>
      <c r="E114" s="16"/>
    </row>
    <row r="115" spans="1:5" ht="32" x14ac:dyDescent="0.2">
      <c r="A115" s="14" t="s">
        <v>76</v>
      </c>
      <c r="B115" s="3"/>
      <c r="C115" s="3" t="s">
        <v>13</v>
      </c>
      <c r="D115" s="11">
        <v>80</v>
      </c>
      <c r="E115" s="3" t="s">
        <v>77</v>
      </c>
    </row>
    <row r="116" spans="1:5" s="17" customFormat="1" x14ac:dyDescent="0.2">
      <c r="A116" s="36" t="s">
        <v>14</v>
      </c>
      <c r="B116" s="37"/>
      <c r="C116" s="38"/>
      <c r="D116" s="15">
        <f>SUM(D115)</f>
        <v>80</v>
      </c>
      <c r="E116" s="16"/>
    </row>
    <row r="117" spans="1:5" x14ac:dyDescent="0.2">
      <c r="A117" s="3" t="s">
        <v>78</v>
      </c>
      <c r="B117" s="3">
        <v>13797891015</v>
      </c>
      <c r="C117" s="3" t="s">
        <v>79</v>
      </c>
      <c r="D117" s="11">
        <v>87.5</v>
      </c>
      <c r="E117" s="3" t="s">
        <v>48</v>
      </c>
    </row>
    <row r="118" spans="1:5" s="17" customFormat="1" x14ac:dyDescent="0.2">
      <c r="A118" s="36" t="s">
        <v>14</v>
      </c>
      <c r="B118" s="37"/>
      <c r="C118" s="38"/>
      <c r="D118" s="15">
        <f>SUM(D117)</f>
        <v>87.5</v>
      </c>
      <c r="E118" s="16"/>
    </row>
    <row r="119" spans="1:5" x14ac:dyDescent="0.2">
      <c r="A119" s="3" t="s">
        <v>80</v>
      </c>
      <c r="B119" s="3">
        <v>64546066176</v>
      </c>
      <c r="C119" s="3" t="s">
        <v>81</v>
      </c>
      <c r="D119" s="11">
        <v>122.3</v>
      </c>
      <c r="E119" s="3" t="s">
        <v>41</v>
      </c>
    </row>
    <row r="120" spans="1:5" s="17" customFormat="1" x14ac:dyDescent="0.2">
      <c r="A120" s="36" t="s">
        <v>14</v>
      </c>
      <c r="B120" s="37"/>
      <c r="C120" s="38"/>
      <c r="D120" s="15">
        <f>SUM(D119)</f>
        <v>122.3</v>
      </c>
      <c r="E120" s="16"/>
    </row>
    <row r="121" spans="1:5" x14ac:dyDescent="0.2">
      <c r="A121" s="3" t="s">
        <v>82</v>
      </c>
      <c r="B121" s="3">
        <v>85051163109</v>
      </c>
      <c r="C121" s="3" t="s">
        <v>10</v>
      </c>
      <c r="D121" s="11">
        <v>177</v>
      </c>
      <c r="E121" s="3" t="s">
        <v>44</v>
      </c>
    </row>
    <row r="122" spans="1:5" s="17" customFormat="1" x14ac:dyDescent="0.2">
      <c r="A122" s="36" t="s">
        <v>14</v>
      </c>
      <c r="B122" s="37"/>
      <c r="C122" s="38"/>
      <c r="D122" s="15">
        <f>SUM(D121)</f>
        <v>177</v>
      </c>
      <c r="E122" s="16"/>
    </row>
    <row r="123" spans="1:5" x14ac:dyDescent="0.2">
      <c r="A123" s="3" t="s">
        <v>83</v>
      </c>
      <c r="B123" s="3">
        <v>79608058419</v>
      </c>
      <c r="C123" s="3" t="s">
        <v>84</v>
      </c>
      <c r="D123" s="11">
        <v>202.48</v>
      </c>
      <c r="E123" s="3" t="s">
        <v>41</v>
      </c>
    </row>
    <row r="124" spans="1:5" s="17" customFormat="1" x14ac:dyDescent="0.2">
      <c r="A124" s="36" t="s">
        <v>14</v>
      </c>
      <c r="B124" s="37"/>
      <c r="C124" s="38"/>
      <c r="D124" s="15">
        <f>SUM(D123)</f>
        <v>202.48</v>
      </c>
      <c r="E124" s="16"/>
    </row>
    <row r="125" spans="1:5" x14ac:dyDescent="0.2">
      <c r="A125" s="3" t="s">
        <v>85</v>
      </c>
      <c r="B125" s="3">
        <v>91066780551</v>
      </c>
      <c r="C125" s="3" t="s">
        <v>86</v>
      </c>
      <c r="D125" s="11">
        <v>294</v>
      </c>
      <c r="E125" s="3" t="s">
        <v>44</v>
      </c>
    </row>
    <row r="126" spans="1:5" s="17" customFormat="1" x14ac:dyDescent="0.2">
      <c r="A126" s="36" t="s">
        <v>14</v>
      </c>
      <c r="B126" s="37"/>
      <c r="C126" s="38"/>
      <c r="D126" s="15">
        <f>SUM(D125)</f>
        <v>294</v>
      </c>
      <c r="E126" s="16"/>
    </row>
    <row r="127" spans="1:5" ht="25.5" customHeight="1" x14ac:dyDescent="0.25">
      <c r="A127" s="32" t="s">
        <v>61</v>
      </c>
      <c r="B127" s="33"/>
      <c r="C127" s="34"/>
      <c r="D127" s="19">
        <f>SUM(D126,D124,D122,D120,D118,D116,D114,D112,D110,D108,D106,D104,D102,D100,D98,D95,D93,D91,D89,D82,D80,D74,D71,D68,D62,D60,D58,D56,D53,D51,D49,D47,D45,D43,D41,D38,D36,D27,D11)</f>
        <v>25247.559999999998</v>
      </c>
      <c r="E127" s="8"/>
    </row>
  </sheetData>
  <mergeCells count="42">
    <mergeCell ref="A38:C38"/>
    <mergeCell ref="A2:A4"/>
    <mergeCell ref="B5:E6"/>
    <mergeCell ref="A11:C11"/>
    <mergeCell ref="A27:C27"/>
    <mergeCell ref="A36:C36"/>
    <mergeCell ref="A62:C62"/>
    <mergeCell ref="A41:C41"/>
    <mergeCell ref="A43:C43"/>
    <mergeCell ref="A45:C45"/>
    <mergeCell ref="A47:C47"/>
    <mergeCell ref="A49:C49"/>
    <mergeCell ref="A51:C51"/>
    <mergeCell ref="A53:C53"/>
    <mergeCell ref="A56:C56"/>
    <mergeCell ref="A58:C58"/>
    <mergeCell ref="A60:C60"/>
    <mergeCell ref="A122:C122"/>
    <mergeCell ref="A68:C68"/>
    <mergeCell ref="A71:C71"/>
    <mergeCell ref="A74:C74"/>
    <mergeCell ref="A80:C80"/>
    <mergeCell ref="A104:C104"/>
    <mergeCell ref="A98:C98"/>
    <mergeCell ref="A100:C100"/>
    <mergeCell ref="A102:C102"/>
    <mergeCell ref="A127:C127"/>
    <mergeCell ref="A106:C106"/>
    <mergeCell ref="A108:C108"/>
    <mergeCell ref="A82:C82"/>
    <mergeCell ref="A89:C89"/>
    <mergeCell ref="A91:C91"/>
    <mergeCell ref="A93:C93"/>
    <mergeCell ref="A95:C95"/>
    <mergeCell ref="A110:C110"/>
    <mergeCell ref="A124:C124"/>
    <mergeCell ref="A126:C126"/>
    <mergeCell ref="A112:C112"/>
    <mergeCell ref="A114:C114"/>
    <mergeCell ref="A116:C116"/>
    <mergeCell ref="A118:C118"/>
    <mergeCell ref="A120:C1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E5FE6-02F9-4959-BF8F-6517129920F0}">
  <dimension ref="A1:E16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60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3">
        <v>166426.51999999999</v>
      </c>
      <c r="B9" s="3" t="s">
        <v>51</v>
      </c>
    </row>
    <row r="10" spans="1:5" x14ac:dyDescent="0.2">
      <c r="A10" s="3">
        <v>1069.48</v>
      </c>
      <c r="B10" s="3" t="s">
        <v>59</v>
      </c>
    </row>
    <row r="11" spans="1:5" x14ac:dyDescent="0.2">
      <c r="A11" s="3">
        <v>1088.4100000000001</v>
      </c>
      <c r="B11" s="3" t="s">
        <v>58</v>
      </c>
    </row>
    <row r="12" spans="1:5" x14ac:dyDescent="0.2">
      <c r="A12" s="3">
        <v>27645.06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6488.79</v>
      </c>
      <c r="B14" s="3" t="s">
        <v>54</v>
      </c>
    </row>
    <row r="15" spans="1:5" x14ac:dyDescent="0.2">
      <c r="A15" s="3">
        <v>498.24</v>
      </c>
      <c r="B15" s="3" t="s">
        <v>96</v>
      </c>
    </row>
    <row r="16" spans="1:5" ht="19" x14ac:dyDescent="0.25">
      <c r="A16" s="18">
        <f>SUM(A9:A15)</f>
        <v>203216.5</v>
      </c>
      <c r="B16" s="10" t="s">
        <v>62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9B59-29EC-4DA5-A82A-60119FEA2F43}">
  <dimension ref="A1:E182"/>
  <sheetViews>
    <sheetView topLeftCell="A4" zoomScale="115" zoomScaleNormal="115" workbookViewId="0">
      <selection activeCell="A65" sqref="A65:E65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99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75.260000000000005</v>
      </c>
      <c r="E12" s="3" t="s">
        <v>41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9.0500000000000007</v>
      </c>
      <c r="E13" s="3" t="s">
        <v>102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18.23</v>
      </c>
      <c r="E14" s="3" t="s">
        <v>102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34.61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37.42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55.18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81.75</v>
      </c>
      <c r="E18" s="3" t="s">
        <v>41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94.23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123.17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149.15</v>
      </c>
      <c r="E21" s="3" t="s">
        <v>102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178.76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236.93</v>
      </c>
      <c r="E23" s="3" t="s">
        <v>42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415.78</v>
      </c>
      <c r="E24" s="3" t="s">
        <v>42</v>
      </c>
    </row>
    <row r="25" spans="1:5" x14ac:dyDescent="0.2">
      <c r="A25" s="3" t="s">
        <v>12</v>
      </c>
      <c r="B25" s="3">
        <v>72313761076</v>
      </c>
      <c r="C25" s="3" t="s">
        <v>13</v>
      </c>
      <c r="D25" s="11">
        <v>467.33</v>
      </c>
      <c r="E25" s="3" t="s">
        <v>42</v>
      </c>
    </row>
    <row r="26" spans="1:5" x14ac:dyDescent="0.2">
      <c r="A26" s="3" t="s">
        <v>12</v>
      </c>
      <c r="B26" s="3">
        <v>72313761076</v>
      </c>
      <c r="C26" s="3" t="s">
        <v>13</v>
      </c>
      <c r="D26" s="11">
        <v>955.66</v>
      </c>
      <c r="E26" s="3" t="s">
        <v>42</v>
      </c>
    </row>
    <row r="27" spans="1:5" s="17" customFormat="1" x14ac:dyDescent="0.2">
      <c r="A27" s="36" t="s">
        <v>14</v>
      </c>
      <c r="B27" s="37"/>
      <c r="C27" s="38"/>
      <c r="D27" s="15">
        <f>SUM(D12:D26)</f>
        <v>2932.5099999999998</v>
      </c>
      <c r="E27" s="16"/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6.75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9.16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9.16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11.4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11.59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12.16</v>
      </c>
      <c r="E33" s="3" t="s">
        <v>43</v>
      </c>
    </row>
    <row r="34" spans="1:5" x14ac:dyDescent="0.2">
      <c r="A34" s="3" t="s">
        <v>15</v>
      </c>
      <c r="B34" s="3">
        <v>90077579259</v>
      </c>
      <c r="C34" s="3" t="s">
        <v>13</v>
      </c>
      <c r="D34" s="11">
        <v>126.8</v>
      </c>
      <c r="E34" s="3" t="s">
        <v>43</v>
      </c>
    </row>
    <row r="35" spans="1:5" x14ac:dyDescent="0.2">
      <c r="A35" s="3" t="s">
        <v>15</v>
      </c>
      <c r="B35" s="3">
        <v>90077579259</v>
      </c>
      <c r="C35" s="3" t="s">
        <v>13</v>
      </c>
      <c r="D35" s="11">
        <v>614.99</v>
      </c>
      <c r="E35" s="3" t="s">
        <v>43</v>
      </c>
    </row>
    <row r="36" spans="1:5" s="17" customFormat="1" x14ac:dyDescent="0.2">
      <c r="A36" s="36" t="s">
        <v>14</v>
      </c>
      <c r="B36" s="37"/>
      <c r="C36" s="38"/>
      <c r="D36" s="15">
        <f>SUM(D28:D35)</f>
        <v>802.01</v>
      </c>
      <c r="E36" s="16"/>
    </row>
    <row r="37" spans="1:5" s="17" customFormat="1" x14ac:dyDescent="0.2">
      <c r="A37" s="3" t="s">
        <v>89</v>
      </c>
      <c r="B37" s="3">
        <v>52239281701</v>
      </c>
      <c r="C37" s="3" t="s">
        <v>13</v>
      </c>
      <c r="D37" s="11">
        <v>525</v>
      </c>
      <c r="E37" s="3" t="s">
        <v>42</v>
      </c>
    </row>
    <row r="38" spans="1:5" x14ac:dyDescent="0.2">
      <c r="A38" s="3" t="s">
        <v>89</v>
      </c>
      <c r="B38" s="3">
        <v>52239281701</v>
      </c>
      <c r="C38" s="3" t="s">
        <v>13</v>
      </c>
      <c r="D38" s="11">
        <v>525</v>
      </c>
      <c r="E38" s="3" t="s">
        <v>42</v>
      </c>
    </row>
    <row r="39" spans="1:5" s="17" customFormat="1" x14ac:dyDescent="0.2">
      <c r="A39" s="36" t="s">
        <v>14</v>
      </c>
      <c r="B39" s="37"/>
      <c r="C39" s="38"/>
      <c r="D39" s="15">
        <f>SUM(D37:D38)</f>
        <v>1050</v>
      </c>
      <c r="E39" s="16"/>
    </row>
    <row r="40" spans="1:5" x14ac:dyDescent="0.2">
      <c r="A40" s="3" t="s">
        <v>17</v>
      </c>
      <c r="B40" s="3">
        <v>64163074544</v>
      </c>
      <c r="C40" s="3" t="s">
        <v>13</v>
      </c>
      <c r="D40" s="11">
        <v>25.38</v>
      </c>
      <c r="E40" s="3" t="s">
        <v>43</v>
      </c>
    </row>
    <row r="41" spans="1:5" x14ac:dyDescent="0.2">
      <c r="A41" s="3" t="s">
        <v>17</v>
      </c>
      <c r="B41" s="3">
        <v>64163074544</v>
      </c>
      <c r="C41" s="3" t="s">
        <v>13</v>
      </c>
      <c r="D41" s="11">
        <v>534.5</v>
      </c>
      <c r="E41" s="3" t="s">
        <v>43</v>
      </c>
    </row>
    <row r="42" spans="1:5" x14ac:dyDescent="0.2">
      <c r="A42" s="3" t="s">
        <v>17</v>
      </c>
      <c r="B42" s="3">
        <v>64163074544</v>
      </c>
      <c r="C42" s="3" t="s">
        <v>13</v>
      </c>
      <c r="D42" s="11">
        <v>3840.93</v>
      </c>
      <c r="E42" s="3" t="s">
        <v>43</v>
      </c>
    </row>
    <row r="43" spans="1:5" s="17" customFormat="1" x14ac:dyDescent="0.2">
      <c r="A43" s="36" t="s">
        <v>18</v>
      </c>
      <c r="B43" s="37"/>
      <c r="C43" s="38"/>
      <c r="D43" s="15">
        <f>SUM(D40:D42)</f>
        <v>4400.8099999999995</v>
      </c>
      <c r="E43" s="16"/>
    </row>
    <row r="44" spans="1:5" x14ac:dyDescent="0.2">
      <c r="A44" s="3" t="s">
        <v>19</v>
      </c>
      <c r="B44" s="3">
        <v>17847110267</v>
      </c>
      <c r="C44" s="3" t="s">
        <v>10</v>
      </c>
      <c r="D44" s="11">
        <v>71.38</v>
      </c>
      <c r="E44" s="3" t="s">
        <v>45</v>
      </c>
    </row>
    <row r="45" spans="1:5" s="17" customFormat="1" x14ac:dyDescent="0.2">
      <c r="A45" s="36" t="s">
        <v>14</v>
      </c>
      <c r="B45" s="37"/>
      <c r="C45" s="38"/>
      <c r="D45" s="15">
        <f>SUM(D44)</f>
        <v>71.38</v>
      </c>
      <c r="E45" s="16"/>
    </row>
    <row r="46" spans="1:5" x14ac:dyDescent="0.2">
      <c r="A46" s="3" t="s">
        <v>46</v>
      </c>
      <c r="B46" s="3">
        <v>81793146560</v>
      </c>
      <c r="C46" s="3" t="s">
        <v>10</v>
      </c>
      <c r="D46" s="11">
        <v>26.54</v>
      </c>
      <c r="E46" s="3" t="s">
        <v>47</v>
      </c>
    </row>
    <row r="47" spans="1:5" s="17" customFormat="1" x14ac:dyDescent="0.2">
      <c r="A47" s="36" t="s">
        <v>14</v>
      </c>
      <c r="B47" s="37"/>
      <c r="C47" s="38"/>
      <c r="D47" s="15">
        <f>SUM(D46)</f>
        <v>26.54</v>
      </c>
      <c r="E47" s="16"/>
    </row>
    <row r="48" spans="1:5" x14ac:dyDescent="0.2">
      <c r="A48" s="3" t="s">
        <v>20</v>
      </c>
      <c r="B48" s="3">
        <v>9253797076</v>
      </c>
      <c r="C48" s="3" t="s">
        <v>10</v>
      </c>
      <c r="D48" s="11">
        <v>31.53</v>
      </c>
      <c r="E48" s="3" t="s">
        <v>48</v>
      </c>
    </row>
    <row r="49" spans="1:5" s="17" customFormat="1" x14ac:dyDescent="0.2">
      <c r="A49" s="36" t="s">
        <v>14</v>
      </c>
      <c r="B49" s="37"/>
      <c r="C49" s="38"/>
      <c r="D49" s="15">
        <f>SUM(D48)</f>
        <v>31.53</v>
      </c>
      <c r="E49" s="16"/>
    </row>
    <row r="50" spans="1:5" x14ac:dyDescent="0.2">
      <c r="A50" s="3" t="s">
        <v>22</v>
      </c>
      <c r="B50" s="3">
        <v>43965974818</v>
      </c>
      <c r="C50" s="3" t="s">
        <v>10</v>
      </c>
      <c r="D50" s="11">
        <v>3864.94</v>
      </c>
      <c r="E50" s="3" t="s">
        <v>49</v>
      </c>
    </row>
    <row r="51" spans="1:5" s="17" customFormat="1" x14ac:dyDescent="0.2">
      <c r="A51" s="36" t="s">
        <v>14</v>
      </c>
      <c r="B51" s="37"/>
      <c r="C51" s="38"/>
      <c r="D51" s="15">
        <f>SUM(D50)</f>
        <v>3864.94</v>
      </c>
      <c r="E51" s="16"/>
    </row>
    <row r="52" spans="1:5" x14ac:dyDescent="0.2">
      <c r="A52" s="3" t="s">
        <v>23</v>
      </c>
      <c r="B52" s="3">
        <v>17796122877</v>
      </c>
      <c r="C52" s="3" t="s">
        <v>10</v>
      </c>
      <c r="D52" s="11">
        <v>78.3</v>
      </c>
      <c r="E52" s="3" t="s">
        <v>44</v>
      </c>
    </row>
    <row r="53" spans="1:5" s="17" customFormat="1" x14ac:dyDescent="0.2">
      <c r="A53" s="36" t="s">
        <v>14</v>
      </c>
      <c r="B53" s="37"/>
      <c r="C53" s="38"/>
      <c r="D53" s="15">
        <f>SUM(D52)</f>
        <v>78.3</v>
      </c>
      <c r="E53" s="16"/>
    </row>
    <row r="54" spans="1:5" x14ac:dyDescent="0.2">
      <c r="A54" s="3" t="s">
        <v>24</v>
      </c>
      <c r="B54" s="3">
        <v>87311810356</v>
      </c>
      <c r="C54" s="3" t="s">
        <v>10</v>
      </c>
      <c r="D54" s="11">
        <v>135.08000000000001</v>
      </c>
      <c r="E54" s="3" t="s">
        <v>47</v>
      </c>
    </row>
    <row r="55" spans="1:5" s="17" customFormat="1" x14ac:dyDescent="0.2">
      <c r="A55" s="36" t="s">
        <v>14</v>
      </c>
      <c r="B55" s="37"/>
      <c r="C55" s="38"/>
      <c r="D55" s="15">
        <f>SUM(D54)</f>
        <v>135.08000000000001</v>
      </c>
      <c r="E55" s="16"/>
    </row>
    <row r="56" spans="1:5" x14ac:dyDescent="0.2">
      <c r="A56" s="3" t="s">
        <v>25</v>
      </c>
      <c r="B56" s="3">
        <v>29524210204</v>
      </c>
      <c r="C56" s="3" t="s">
        <v>10</v>
      </c>
      <c r="D56" s="11">
        <v>163.4</v>
      </c>
      <c r="E56" s="3" t="s">
        <v>47</v>
      </c>
    </row>
    <row r="57" spans="1:5" x14ac:dyDescent="0.2">
      <c r="A57" s="3" t="s">
        <v>25</v>
      </c>
      <c r="B57" s="3">
        <v>29524210204</v>
      </c>
      <c r="C57" s="3" t="s">
        <v>10</v>
      </c>
      <c r="D57" s="11">
        <v>281.86</v>
      </c>
      <c r="E57" s="3" t="s">
        <v>47</v>
      </c>
    </row>
    <row r="58" spans="1:5" s="17" customFormat="1" x14ac:dyDescent="0.2">
      <c r="A58" s="36" t="s">
        <v>14</v>
      </c>
      <c r="B58" s="37"/>
      <c r="C58" s="38"/>
      <c r="D58" s="15">
        <f>SUM(D56:D57)</f>
        <v>445.26</v>
      </c>
      <c r="E58" s="16"/>
    </row>
    <row r="59" spans="1:5" s="17" customFormat="1" ht="16" x14ac:dyDescent="0.2">
      <c r="A59" s="14" t="s">
        <v>106</v>
      </c>
      <c r="B59" s="3">
        <v>27759560625</v>
      </c>
      <c r="C59" s="3" t="s">
        <v>10</v>
      </c>
      <c r="D59" s="11">
        <v>13093.74</v>
      </c>
      <c r="E59" s="3" t="s">
        <v>49</v>
      </c>
    </row>
    <row r="60" spans="1:5" s="17" customFormat="1" ht="16" x14ac:dyDescent="0.2">
      <c r="A60" s="14" t="s">
        <v>106</v>
      </c>
      <c r="B60" s="3">
        <v>27759560625</v>
      </c>
      <c r="C60" s="3" t="s">
        <v>10</v>
      </c>
      <c r="D60" s="11">
        <v>8729.74</v>
      </c>
      <c r="E60" s="3" t="s">
        <v>49</v>
      </c>
    </row>
    <row r="61" spans="1:5" ht="16" x14ac:dyDescent="0.2">
      <c r="A61" s="14" t="s">
        <v>106</v>
      </c>
      <c r="B61" s="3">
        <v>27759560625</v>
      </c>
      <c r="C61" s="3" t="s">
        <v>10</v>
      </c>
      <c r="D61" s="11">
        <v>43.54</v>
      </c>
      <c r="E61" s="3" t="s">
        <v>49</v>
      </c>
    </row>
    <row r="62" spans="1:5" s="17" customFormat="1" x14ac:dyDescent="0.2">
      <c r="A62" s="36" t="s">
        <v>14</v>
      </c>
      <c r="B62" s="37"/>
      <c r="C62" s="38"/>
      <c r="D62" s="15">
        <f>SUM(D59:D61)</f>
        <v>21867.02</v>
      </c>
      <c r="E62" s="16"/>
    </row>
    <row r="63" spans="1:5" x14ac:dyDescent="0.2">
      <c r="A63" s="3" t="s">
        <v>110</v>
      </c>
      <c r="B63" s="3">
        <v>5983230574</v>
      </c>
      <c r="C63" s="3" t="s">
        <v>111</v>
      </c>
      <c r="D63" s="11">
        <v>125</v>
      </c>
      <c r="E63" s="3" t="s">
        <v>44</v>
      </c>
    </row>
    <row r="64" spans="1:5" s="17" customFormat="1" x14ac:dyDescent="0.2">
      <c r="A64" s="36" t="s">
        <v>14</v>
      </c>
      <c r="B64" s="37"/>
      <c r="C64" s="38"/>
      <c r="D64" s="15">
        <f>SUM(D63)</f>
        <v>125</v>
      </c>
      <c r="E64" s="16"/>
    </row>
    <row r="65" spans="1:5" x14ac:dyDescent="0.2">
      <c r="A65" s="3" t="s">
        <v>116</v>
      </c>
      <c r="B65" s="3">
        <v>37351859504</v>
      </c>
      <c r="C65" s="3" t="s">
        <v>10</v>
      </c>
      <c r="D65" s="11">
        <v>205.63</v>
      </c>
      <c r="E65" s="3" t="s">
        <v>41</v>
      </c>
    </row>
    <row r="66" spans="1:5" s="17" customFormat="1" x14ac:dyDescent="0.2">
      <c r="A66" s="36" t="s">
        <v>14</v>
      </c>
      <c r="B66" s="37"/>
      <c r="C66" s="38"/>
      <c r="D66" s="15">
        <f>SUM(D65)</f>
        <v>205.63</v>
      </c>
      <c r="E66" s="16"/>
    </row>
    <row r="67" spans="1:5" x14ac:dyDescent="0.2">
      <c r="A67" s="3" t="s">
        <v>30</v>
      </c>
      <c r="B67" s="3">
        <v>33109139850</v>
      </c>
      <c r="C67" s="3" t="s">
        <v>13</v>
      </c>
      <c r="D67" s="11">
        <v>203.49</v>
      </c>
      <c r="E67" s="3" t="s">
        <v>42</v>
      </c>
    </row>
    <row r="68" spans="1:5" x14ac:dyDescent="0.2">
      <c r="A68" s="3" t="s">
        <v>30</v>
      </c>
      <c r="B68" s="3">
        <v>33109139850</v>
      </c>
      <c r="C68" s="3" t="s">
        <v>13</v>
      </c>
      <c r="D68" s="11">
        <v>209.48</v>
      </c>
      <c r="E68" s="3" t="s">
        <v>42</v>
      </c>
    </row>
    <row r="69" spans="1:5" x14ac:dyDescent="0.2">
      <c r="A69" s="3" t="s">
        <v>30</v>
      </c>
      <c r="B69" s="3">
        <v>33109139850</v>
      </c>
      <c r="C69" s="3" t="s">
        <v>13</v>
      </c>
      <c r="D69" s="11">
        <v>225.54</v>
      </c>
      <c r="E69" s="3" t="s">
        <v>42</v>
      </c>
    </row>
    <row r="70" spans="1:5" x14ac:dyDescent="0.2">
      <c r="A70" s="3" t="s">
        <v>30</v>
      </c>
      <c r="B70" s="3">
        <v>33109139850</v>
      </c>
      <c r="C70" s="3" t="s">
        <v>13</v>
      </c>
      <c r="D70" s="11">
        <v>261.24</v>
      </c>
      <c r="E70" s="3" t="s">
        <v>42</v>
      </c>
    </row>
    <row r="71" spans="1:5" x14ac:dyDescent="0.2">
      <c r="A71" s="3" t="s">
        <v>30</v>
      </c>
      <c r="B71" s="3">
        <v>33109139850</v>
      </c>
      <c r="C71" s="3" t="s">
        <v>13</v>
      </c>
      <c r="D71" s="11">
        <v>301.14</v>
      </c>
      <c r="E71" s="3" t="s">
        <v>42</v>
      </c>
    </row>
    <row r="72" spans="1:5" s="17" customFormat="1" x14ac:dyDescent="0.2">
      <c r="A72" s="36" t="s">
        <v>14</v>
      </c>
      <c r="B72" s="37"/>
      <c r="C72" s="38"/>
      <c r="D72" s="15">
        <f>SUM(D67:D71)</f>
        <v>1200.8899999999999</v>
      </c>
      <c r="E72" s="16"/>
    </row>
    <row r="73" spans="1:5" s="17" customFormat="1" x14ac:dyDescent="0.2">
      <c r="A73" s="3" t="s">
        <v>31</v>
      </c>
      <c r="B73" s="3">
        <v>7179054100</v>
      </c>
      <c r="C73" s="3" t="s">
        <v>10</v>
      </c>
      <c r="D73" s="11">
        <v>482.13</v>
      </c>
      <c r="E73" s="3" t="s">
        <v>42</v>
      </c>
    </row>
    <row r="74" spans="1:5" s="17" customFormat="1" x14ac:dyDescent="0.2">
      <c r="A74" s="3" t="s">
        <v>31</v>
      </c>
      <c r="B74" s="3">
        <v>7179054100</v>
      </c>
      <c r="C74" s="3" t="s">
        <v>10</v>
      </c>
      <c r="D74" s="11">
        <v>465.75</v>
      </c>
      <c r="E74" s="3" t="s">
        <v>42</v>
      </c>
    </row>
    <row r="75" spans="1:5" x14ac:dyDescent="0.2">
      <c r="A75" s="3" t="s">
        <v>31</v>
      </c>
      <c r="B75" s="3">
        <v>7179054100</v>
      </c>
      <c r="C75" s="3" t="s">
        <v>10</v>
      </c>
      <c r="D75" s="11">
        <v>56.63</v>
      </c>
      <c r="E75" s="3" t="s">
        <v>42</v>
      </c>
    </row>
    <row r="76" spans="1:5" x14ac:dyDescent="0.2">
      <c r="A76" s="3" t="s">
        <v>31</v>
      </c>
      <c r="B76" s="3">
        <v>7179054100</v>
      </c>
      <c r="C76" s="3" t="s">
        <v>10</v>
      </c>
      <c r="D76" s="11">
        <v>433</v>
      </c>
      <c r="E76" s="3" t="s">
        <v>42</v>
      </c>
    </row>
    <row r="77" spans="1:5" s="17" customFormat="1" x14ac:dyDescent="0.2">
      <c r="A77" s="36" t="s">
        <v>14</v>
      </c>
      <c r="B77" s="37"/>
      <c r="C77" s="38"/>
      <c r="D77" s="15">
        <f>SUM(D73:D76)</f>
        <v>1437.51</v>
      </c>
      <c r="E77" s="16"/>
    </row>
    <row r="78" spans="1:5" x14ac:dyDescent="0.2">
      <c r="A78" s="3" t="s">
        <v>63</v>
      </c>
      <c r="B78" s="3">
        <v>69523788448</v>
      </c>
      <c r="C78" s="3" t="s">
        <v>10</v>
      </c>
      <c r="D78" s="11">
        <v>24.89</v>
      </c>
      <c r="E78" s="3" t="s">
        <v>44</v>
      </c>
    </row>
    <row r="79" spans="1:5" s="17" customFormat="1" x14ac:dyDescent="0.2">
      <c r="A79" s="36" t="s">
        <v>14</v>
      </c>
      <c r="B79" s="37"/>
      <c r="C79" s="38"/>
      <c r="D79" s="15">
        <f>SUM(D78)</f>
        <v>24.89</v>
      </c>
      <c r="E79" s="16"/>
    </row>
    <row r="80" spans="1:5" x14ac:dyDescent="0.2">
      <c r="A80" s="3" t="s">
        <v>35</v>
      </c>
      <c r="B80" s="3">
        <v>44138062462</v>
      </c>
      <c r="C80" s="3" t="s">
        <v>36</v>
      </c>
      <c r="D80" s="11">
        <v>15.61</v>
      </c>
      <c r="E80" s="3" t="s">
        <v>42</v>
      </c>
    </row>
    <row r="81" spans="1:5" x14ac:dyDescent="0.2">
      <c r="A81" s="3" t="s">
        <v>35</v>
      </c>
      <c r="B81" s="3">
        <v>44138062462</v>
      </c>
      <c r="C81" s="3" t="s">
        <v>36</v>
      </c>
      <c r="D81" s="11">
        <v>85.05</v>
      </c>
      <c r="E81" s="3" t="s">
        <v>42</v>
      </c>
    </row>
    <row r="82" spans="1:5" x14ac:dyDescent="0.2">
      <c r="A82" s="3" t="s">
        <v>35</v>
      </c>
      <c r="B82" s="3">
        <v>44138062462</v>
      </c>
      <c r="C82" s="3" t="s">
        <v>36</v>
      </c>
      <c r="D82" s="11">
        <v>435.7</v>
      </c>
      <c r="E82" s="3" t="s">
        <v>42</v>
      </c>
    </row>
    <row r="83" spans="1:5" x14ac:dyDescent="0.2">
      <c r="A83" s="3" t="s">
        <v>35</v>
      </c>
      <c r="B83" s="3">
        <v>44138062462</v>
      </c>
      <c r="C83" s="3" t="s">
        <v>36</v>
      </c>
      <c r="D83" s="11">
        <v>998.25</v>
      </c>
      <c r="E83" s="3" t="s">
        <v>42</v>
      </c>
    </row>
    <row r="84" spans="1:5" x14ac:dyDescent="0.2">
      <c r="A84" s="3" t="s">
        <v>35</v>
      </c>
      <c r="B84" s="3">
        <v>44138062462</v>
      </c>
      <c r="C84" s="3" t="s">
        <v>36</v>
      </c>
      <c r="D84" s="11">
        <v>760.3</v>
      </c>
      <c r="E84" s="3" t="s">
        <v>42</v>
      </c>
    </row>
    <row r="85" spans="1:5" x14ac:dyDescent="0.2">
      <c r="A85" s="3" t="s">
        <v>35</v>
      </c>
      <c r="B85" s="3">
        <v>44138062462</v>
      </c>
      <c r="C85" s="3" t="s">
        <v>36</v>
      </c>
      <c r="D85" s="11">
        <v>820.48</v>
      </c>
      <c r="E85" s="3" t="s">
        <v>42</v>
      </c>
    </row>
    <row r="86" spans="1:5" s="17" customFormat="1" x14ac:dyDescent="0.2">
      <c r="A86" s="36" t="s">
        <v>14</v>
      </c>
      <c r="B86" s="37"/>
      <c r="C86" s="38"/>
      <c r="D86" s="15">
        <f>SUM(D80:D85)</f>
        <v>3115.39</v>
      </c>
      <c r="E86" s="16"/>
    </row>
    <row r="87" spans="1:5" x14ac:dyDescent="0.2">
      <c r="A87" s="3" t="s">
        <v>39</v>
      </c>
      <c r="B87" s="3">
        <v>87939104217</v>
      </c>
      <c r="C87" s="3" t="s">
        <v>10</v>
      </c>
      <c r="D87" s="11">
        <v>94.38</v>
      </c>
      <c r="E87" s="3" t="s">
        <v>40</v>
      </c>
    </row>
    <row r="88" spans="1:5" s="17" customFormat="1" x14ac:dyDescent="0.2">
      <c r="A88" s="36" t="s">
        <v>14</v>
      </c>
      <c r="B88" s="37"/>
      <c r="C88" s="38"/>
      <c r="D88" s="15">
        <f>SUM(D87)</f>
        <v>94.38</v>
      </c>
      <c r="E88" s="16"/>
    </row>
    <row r="89" spans="1:5" x14ac:dyDescent="0.2">
      <c r="A89" s="3" t="s">
        <v>67</v>
      </c>
      <c r="B89" s="3">
        <v>29454869184</v>
      </c>
      <c r="C89" s="3" t="s">
        <v>68</v>
      </c>
      <c r="D89" s="11">
        <v>40</v>
      </c>
      <c r="E89" s="3" t="s">
        <v>42</v>
      </c>
    </row>
    <row r="90" spans="1:5" x14ac:dyDescent="0.2">
      <c r="A90" s="3" t="s">
        <v>67</v>
      </c>
      <c r="B90" s="3">
        <v>29454869184</v>
      </c>
      <c r="C90" s="3" t="s">
        <v>68</v>
      </c>
      <c r="D90" s="11">
        <v>63.72</v>
      </c>
      <c r="E90" s="3" t="s">
        <v>42</v>
      </c>
    </row>
    <row r="91" spans="1:5" x14ac:dyDescent="0.2">
      <c r="A91" s="3" t="s">
        <v>67</v>
      </c>
      <c r="B91" s="3">
        <v>29454869184</v>
      </c>
      <c r="C91" s="3" t="s">
        <v>68</v>
      </c>
      <c r="D91" s="11">
        <v>238.95</v>
      </c>
      <c r="E91" s="3" t="s">
        <v>42</v>
      </c>
    </row>
    <row r="92" spans="1:5" x14ac:dyDescent="0.2">
      <c r="A92" s="3" t="s">
        <v>67</v>
      </c>
      <c r="B92" s="3">
        <v>29454869184</v>
      </c>
      <c r="C92" s="3" t="s">
        <v>68</v>
      </c>
      <c r="D92" s="11">
        <v>765</v>
      </c>
      <c r="E92" s="3" t="s">
        <v>42</v>
      </c>
    </row>
    <row r="93" spans="1:5" x14ac:dyDescent="0.2">
      <c r="A93" s="3" t="s">
        <v>67</v>
      </c>
      <c r="B93" s="3">
        <v>29454869184</v>
      </c>
      <c r="C93" s="3" t="s">
        <v>68</v>
      </c>
      <c r="D93" s="11">
        <v>358.2</v>
      </c>
      <c r="E93" s="3" t="s">
        <v>42</v>
      </c>
    </row>
    <row r="94" spans="1:5" x14ac:dyDescent="0.2">
      <c r="A94" s="3" t="s">
        <v>67</v>
      </c>
      <c r="B94" s="3">
        <v>29454869184</v>
      </c>
      <c r="C94" s="3" t="s">
        <v>68</v>
      </c>
      <c r="D94" s="11">
        <v>358.2</v>
      </c>
      <c r="E94" s="3" t="s">
        <v>42</v>
      </c>
    </row>
    <row r="95" spans="1:5" x14ac:dyDescent="0.2">
      <c r="A95" s="3" t="s">
        <v>67</v>
      </c>
      <c r="B95" s="3">
        <v>29454869184</v>
      </c>
      <c r="C95" s="3" t="s">
        <v>68</v>
      </c>
      <c r="D95" s="11">
        <v>358.2</v>
      </c>
      <c r="E95" s="3" t="s">
        <v>42</v>
      </c>
    </row>
    <row r="96" spans="1:5" x14ac:dyDescent="0.2">
      <c r="A96" s="3" t="s">
        <v>67</v>
      </c>
      <c r="B96" s="3">
        <v>29454869184</v>
      </c>
      <c r="C96" s="3" t="s">
        <v>68</v>
      </c>
      <c r="D96" s="11">
        <v>358.2</v>
      </c>
      <c r="E96" s="3" t="s">
        <v>42</v>
      </c>
    </row>
    <row r="97" spans="1:5" s="17" customFormat="1" x14ac:dyDescent="0.2">
      <c r="A97" s="36" t="s">
        <v>14</v>
      </c>
      <c r="B97" s="37"/>
      <c r="C97" s="38"/>
      <c r="D97" s="15">
        <f>SUM(D89:D96)</f>
        <v>2540.4699999999998</v>
      </c>
      <c r="E97" s="16"/>
    </row>
    <row r="98" spans="1:5" s="17" customFormat="1" x14ac:dyDescent="0.2">
      <c r="A98" s="3" t="s">
        <v>92</v>
      </c>
      <c r="B98" s="3">
        <v>18928523252</v>
      </c>
      <c r="C98" s="3" t="s">
        <v>93</v>
      </c>
      <c r="D98" s="11">
        <v>630.9</v>
      </c>
      <c r="E98" s="3" t="s">
        <v>42</v>
      </c>
    </row>
    <row r="99" spans="1:5" x14ac:dyDescent="0.2">
      <c r="A99" s="3" t="s">
        <v>92</v>
      </c>
      <c r="B99" s="3">
        <v>18928523252</v>
      </c>
      <c r="C99" s="3" t="s">
        <v>93</v>
      </c>
      <c r="D99" s="11">
        <v>343.02</v>
      </c>
      <c r="E99" s="3" t="s">
        <v>42</v>
      </c>
    </row>
    <row r="100" spans="1:5" s="17" customFormat="1" ht="15.75" customHeight="1" x14ac:dyDescent="0.2">
      <c r="A100" s="36" t="s">
        <v>14</v>
      </c>
      <c r="B100" s="37"/>
      <c r="C100" s="38"/>
      <c r="D100" s="15">
        <f>SUM(D98:D99)</f>
        <v>973.92</v>
      </c>
      <c r="E100" s="16"/>
    </row>
    <row r="101" spans="1:5" s="17" customFormat="1" ht="15.75" customHeight="1" x14ac:dyDescent="0.2">
      <c r="A101" s="3" t="s">
        <v>112</v>
      </c>
      <c r="B101" s="3">
        <v>60174672203</v>
      </c>
      <c r="C101" s="3" t="s">
        <v>113</v>
      </c>
      <c r="D101" s="11">
        <v>259.5</v>
      </c>
      <c r="E101" s="3" t="s">
        <v>114</v>
      </c>
    </row>
    <row r="102" spans="1:5" x14ac:dyDescent="0.2">
      <c r="A102" s="3" t="s">
        <v>112</v>
      </c>
      <c r="B102" s="3">
        <v>60174672203</v>
      </c>
      <c r="C102" s="3" t="s">
        <v>113</v>
      </c>
      <c r="D102" s="11">
        <v>153</v>
      </c>
      <c r="E102" s="3" t="s">
        <v>114</v>
      </c>
    </row>
    <row r="103" spans="1:5" s="17" customFormat="1" x14ac:dyDescent="0.2">
      <c r="A103" s="36" t="s">
        <v>14</v>
      </c>
      <c r="B103" s="37"/>
      <c r="C103" s="38"/>
      <c r="D103" s="15">
        <f>SUM(D101:D102)</f>
        <v>412.5</v>
      </c>
      <c r="E103" s="16"/>
    </row>
    <row r="104" spans="1:5" x14ac:dyDescent="0.2">
      <c r="A104" s="3" t="s">
        <v>108</v>
      </c>
      <c r="B104" s="3">
        <v>89701365702</v>
      </c>
      <c r="C104" s="3" t="s">
        <v>79</v>
      </c>
      <c r="D104" s="11">
        <v>100</v>
      </c>
      <c r="E104" s="3" t="s">
        <v>77</v>
      </c>
    </row>
    <row r="105" spans="1:5" s="17" customFormat="1" x14ac:dyDescent="0.2">
      <c r="A105" s="36" t="s">
        <v>14</v>
      </c>
      <c r="B105" s="37"/>
      <c r="C105" s="38"/>
      <c r="D105" s="15">
        <f>SUM(D104)</f>
        <v>100</v>
      </c>
      <c r="E105" s="16"/>
    </row>
    <row r="106" spans="1:5" x14ac:dyDescent="0.2">
      <c r="A106" s="3" t="s">
        <v>90</v>
      </c>
      <c r="B106" s="3">
        <v>58353015102</v>
      </c>
      <c r="C106" s="3" t="s">
        <v>10</v>
      </c>
      <c r="D106" s="11">
        <v>56.35</v>
      </c>
      <c r="E106" s="3" t="s">
        <v>41</v>
      </c>
    </row>
    <row r="107" spans="1:5" x14ac:dyDescent="0.2">
      <c r="A107" s="3" t="s">
        <v>90</v>
      </c>
      <c r="B107" s="3">
        <v>58353015102</v>
      </c>
      <c r="C107" s="3" t="s">
        <v>10</v>
      </c>
      <c r="D107" s="11">
        <v>962.88</v>
      </c>
      <c r="E107" s="3" t="s">
        <v>41</v>
      </c>
    </row>
    <row r="108" spans="1:5" s="17" customFormat="1" x14ac:dyDescent="0.2">
      <c r="A108" s="36" t="s">
        <v>14</v>
      </c>
      <c r="B108" s="37"/>
      <c r="C108" s="38"/>
      <c r="D108" s="15">
        <f>SUM(D106:D107)</f>
        <v>1019.23</v>
      </c>
      <c r="E108" s="16"/>
    </row>
    <row r="109" spans="1:5" x14ac:dyDescent="0.2">
      <c r="A109" s="3" t="s">
        <v>103</v>
      </c>
      <c r="B109" s="3">
        <v>417320091</v>
      </c>
      <c r="C109" s="3" t="s">
        <v>104</v>
      </c>
      <c r="D109" s="11">
        <v>20</v>
      </c>
      <c r="E109" s="3" t="s">
        <v>44</v>
      </c>
    </row>
    <row r="110" spans="1:5" s="17" customFormat="1" x14ac:dyDescent="0.2">
      <c r="A110" s="36" t="s">
        <v>14</v>
      </c>
      <c r="B110" s="37"/>
      <c r="C110" s="38"/>
      <c r="D110" s="15">
        <f>SUM(D109)</f>
        <v>20</v>
      </c>
      <c r="E110" s="16"/>
    </row>
    <row r="111" spans="1:5" x14ac:dyDescent="0.2">
      <c r="A111" s="3" t="s">
        <v>87</v>
      </c>
      <c r="B111" s="3">
        <v>17200778671</v>
      </c>
      <c r="C111" s="3" t="s">
        <v>13</v>
      </c>
      <c r="D111" s="11">
        <v>660</v>
      </c>
      <c r="E111" s="3" t="s">
        <v>42</v>
      </c>
    </row>
    <row r="112" spans="1:5" s="17" customFormat="1" x14ac:dyDescent="0.2">
      <c r="A112" s="36" t="s">
        <v>14</v>
      </c>
      <c r="B112" s="37"/>
      <c r="C112" s="38"/>
      <c r="D112" s="15">
        <f>SUM(D111)</f>
        <v>660</v>
      </c>
      <c r="E112" s="16"/>
    </row>
    <row r="113" spans="1:5" x14ac:dyDescent="0.2">
      <c r="A113" s="3" t="s">
        <v>94</v>
      </c>
      <c r="B113" s="3">
        <v>91483720885</v>
      </c>
      <c r="C113" s="3" t="s">
        <v>95</v>
      </c>
      <c r="D113" s="11">
        <v>405</v>
      </c>
      <c r="E113" s="3" t="s">
        <v>42</v>
      </c>
    </row>
    <row r="114" spans="1:5" s="17" customFormat="1" x14ac:dyDescent="0.2">
      <c r="A114" s="36" t="s">
        <v>14</v>
      </c>
      <c r="B114" s="37"/>
      <c r="C114" s="38"/>
      <c r="D114" s="15">
        <f>SUM(D113)</f>
        <v>405</v>
      </c>
      <c r="E114" s="16"/>
    </row>
    <row r="115" spans="1:5" x14ac:dyDescent="0.2">
      <c r="A115" s="3" t="s">
        <v>73</v>
      </c>
      <c r="B115" s="3">
        <v>48567510815</v>
      </c>
      <c r="C115" s="3" t="s">
        <v>10</v>
      </c>
      <c r="D115" s="11">
        <v>105.53</v>
      </c>
      <c r="E115" s="3" t="s">
        <v>44</v>
      </c>
    </row>
    <row r="116" spans="1:5" s="17" customFormat="1" x14ac:dyDescent="0.2">
      <c r="A116" s="36" t="s">
        <v>14</v>
      </c>
      <c r="B116" s="37"/>
      <c r="C116" s="38"/>
      <c r="D116" s="15">
        <f>SUM(D115)</f>
        <v>105.53</v>
      </c>
      <c r="E116" s="16"/>
    </row>
    <row r="117" spans="1:5" x14ac:dyDescent="0.2">
      <c r="A117" s="3" t="s">
        <v>16</v>
      </c>
      <c r="B117" s="3">
        <v>29608777564</v>
      </c>
      <c r="C117" s="3" t="s">
        <v>13</v>
      </c>
      <c r="D117" s="11">
        <v>61.5</v>
      </c>
      <c r="E117" s="3" t="s">
        <v>44</v>
      </c>
    </row>
    <row r="118" spans="1:5" s="17" customFormat="1" x14ac:dyDescent="0.2">
      <c r="A118" s="36" t="s">
        <v>14</v>
      </c>
      <c r="B118" s="37"/>
      <c r="C118" s="38"/>
      <c r="D118" s="15">
        <f>SUM(D117)</f>
        <v>61.5</v>
      </c>
      <c r="E118" s="16"/>
    </row>
    <row r="119" spans="1:5" ht="32" x14ac:dyDescent="0.2">
      <c r="A119" s="14" t="s">
        <v>76</v>
      </c>
      <c r="B119" s="3"/>
      <c r="C119" s="3" t="s">
        <v>13</v>
      </c>
      <c r="D119" s="11">
        <v>80</v>
      </c>
      <c r="E119" s="3" t="s">
        <v>77</v>
      </c>
    </row>
    <row r="120" spans="1:5" s="17" customFormat="1" x14ac:dyDescent="0.2">
      <c r="A120" s="36" t="s">
        <v>14</v>
      </c>
      <c r="B120" s="37"/>
      <c r="C120" s="38"/>
      <c r="D120" s="15">
        <f>SUM(D119)</f>
        <v>80</v>
      </c>
      <c r="E120" s="16"/>
    </row>
    <row r="121" spans="1:5" x14ac:dyDescent="0.2">
      <c r="A121" s="3" t="s">
        <v>71</v>
      </c>
      <c r="B121" s="3">
        <v>98488701478</v>
      </c>
      <c r="C121" s="3" t="s">
        <v>13</v>
      </c>
      <c r="D121" s="11">
        <v>81</v>
      </c>
      <c r="E121" s="3" t="s">
        <v>44</v>
      </c>
    </row>
    <row r="122" spans="1:5" s="17" customFormat="1" x14ac:dyDescent="0.2">
      <c r="A122" s="36" t="s">
        <v>14</v>
      </c>
      <c r="B122" s="37"/>
      <c r="C122" s="38"/>
      <c r="D122" s="15">
        <f>SUM(D121)</f>
        <v>81</v>
      </c>
      <c r="E122" s="16"/>
    </row>
    <row r="123" spans="1:5" x14ac:dyDescent="0.2">
      <c r="A123" s="3" t="s">
        <v>74</v>
      </c>
      <c r="B123" s="3">
        <v>55832250129</v>
      </c>
      <c r="C123" s="3" t="s">
        <v>75</v>
      </c>
      <c r="D123" s="11">
        <v>96.63</v>
      </c>
      <c r="E123" s="3" t="s">
        <v>41</v>
      </c>
    </row>
    <row r="124" spans="1:5" s="17" customFormat="1" x14ac:dyDescent="0.2">
      <c r="A124" s="36" t="s">
        <v>14</v>
      </c>
      <c r="B124" s="37"/>
      <c r="C124" s="38"/>
      <c r="D124" s="15">
        <f>SUM(D123)</f>
        <v>96.63</v>
      </c>
      <c r="E124" s="16"/>
    </row>
    <row r="125" spans="1:5" ht="16" x14ac:dyDescent="0.2">
      <c r="A125" s="14" t="s">
        <v>105</v>
      </c>
      <c r="B125" s="3">
        <v>22538763965</v>
      </c>
      <c r="C125" s="3" t="s">
        <v>13</v>
      </c>
      <c r="D125" s="11">
        <v>21.23</v>
      </c>
      <c r="E125" s="3" t="s">
        <v>43</v>
      </c>
    </row>
    <row r="126" spans="1:5" ht="16" x14ac:dyDescent="0.2">
      <c r="A126" s="14" t="s">
        <v>105</v>
      </c>
      <c r="B126" s="3">
        <v>22538763965</v>
      </c>
      <c r="C126" s="3" t="s">
        <v>13</v>
      </c>
      <c r="D126" s="11">
        <v>21.23</v>
      </c>
      <c r="E126" s="3" t="s">
        <v>43</v>
      </c>
    </row>
    <row r="127" spans="1:5" ht="16" x14ac:dyDescent="0.2">
      <c r="A127" s="14" t="s">
        <v>105</v>
      </c>
      <c r="B127" s="3">
        <v>22538763965</v>
      </c>
      <c r="C127" s="3" t="s">
        <v>13</v>
      </c>
      <c r="D127" s="11">
        <v>21.23</v>
      </c>
      <c r="E127" s="3" t="s">
        <v>43</v>
      </c>
    </row>
    <row r="128" spans="1:5" ht="16" x14ac:dyDescent="0.2">
      <c r="A128" s="14" t="s">
        <v>105</v>
      </c>
      <c r="B128" s="3">
        <v>22538763965</v>
      </c>
      <c r="C128" s="3" t="s">
        <v>13</v>
      </c>
      <c r="D128" s="11">
        <v>21.23</v>
      </c>
      <c r="E128" s="3" t="s">
        <v>43</v>
      </c>
    </row>
    <row r="129" spans="1:5" ht="16" x14ac:dyDescent="0.2">
      <c r="A129" s="14" t="s">
        <v>105</v>
      </c>
      <c r="B129" s="3">
        <v>22538763965</v>
      </c>
      <c r="C129" s="3" t="s">
        <v>13</v>
      </c>
      <c r="D129" s="11">
        <v>22.43</v>
      </c>
      <c r="E129" s="3" t="s">
        <v>43</v>
      </c>
    </row>
    <row r="130" spans="1:5" ht="16" x14ac:dyDescent="0.2">
      <c r="A130" s="14" t="s">
        <v>105</v>
      </c>
      <c r="B130" s="3">
        <v>22538763965</v>
      </c>
      <c r="C130" s="3" t="s">
        <v>13</v>
      </c>
      <c r="D130" s="11">
        <v>22.43</v>
      </c>
      <c r="E130" s="3" t="s">
        <v>43</v>
      </c>
    </row>
    <row r="131" spans="1:5" ht="16" x14ac:dyDescent="0.2">
      <c r="A131" s="14" t="s">
        <v>105</v>
      </c>
      <c r="B131" s="3">
        <v>22538763965</v>
      </c>
      <c r="C131" s="3" t="s">
        <v>13</v>
      </c>
      <c r="D131" s="11">
        <v>22.43</v>
      </c>
      <c r="E131" s="3" t="s">
        <v>43</v>
      </c>
    </row>
    <row r="132" spans="1:5" ht="16" x14ac:dyDescent="0.2">
      <c r="A132" s="14" t="s">
        <v>105</v>
      </c>
      <c r="B132" s="3">
        <v>22538763965</v>
      </c>
      <c r="C132" s="3" t="s">
        <v>13</v>
      </c>
      <c r="D132" s="11">
        <v>22.43</v>
      </c>
      <c r="E132" s="3" t="s">
        <v>43</v>
      </c>
    </row>
    <row r="133" spans="1:5" ht="16" x14ac:dyDescent="0.2">
      <c r="A133" s="14" t="s">
        <v>105</v>
      </c>
      <c r="B133" s="3">
        <v>22538763965</v>
      </c>
      <c r="C133" s="3" t="s">
        <v>13</v>
      </c>
      <c r="D133" s="11">
        <v>25.94</v>
      </c>
      <c r="E133" s="3" t="s">
        <v>43</v>
      </c>
    </row>
    <row r="134" spans="1:5" ht="16" x14ac:dyDescent="0.2">
      <c r="A134" s="14" t="s">
        <v>105</v>
      </c>
      <c r="B134" s="3">
        <v>22538763966</v>
      </c>
      <c r="C134" s="3" t="s">
        <v>13</v>
      </c>
      <c r="D134" s="11">
        <v>25.94</v>
      </c>
      <c r="E134" s="3" t="s">
        <v>43</v>
      </c>
    </row>
    <row r="135" spans="1:5" ht="16" x14ac:dyDescent="0.2">
      <c r="A135" s="14" t="s">
        <v>105</v>
      </c>
      <c r="B135" s="3">
        <v>22538763967</v>
      </c>
      <c r="C135" s="3" t="s">
        <v>13</v>
      </c>
      <c r="D135" s="11">
        <v>25.94</v>
      </c>
      <c r="E135" s="3" t="s">
        <v>43</v>
      </c>
    </row>
    <row r="136" spans="1:5" ht="16" x14ac:dyDescent="0.2">
      <c r="A136" s="14" t="s">
        <v>105</v>
      </c>
      <c r="B136" s="3">
        <v>22538763968</v>
      </c>
      <c r="C136" s="3" t="s">
        <v>13</v>
      </c>
      <c r="D136" s="11">
        <v>25.94</v>
      </c>
      <c r="E136" s="3" t="s">
        <v>43</v>
      </c>
    </row>
    <row r="137" spans="1:5" ht="16" x14ac:dyDescent="0.2">
      <c r="A137" s="14" t="s">
        <v>105</v>
      </c>
      <c r="B137" s="3">
        <v>22538763969</v>
      </c>
      <c r="C137" s="3" t="s">
        <v>13</v>
      </c>
      <c r="D137" s="11">
        <v>60.85</v>
      </c>
      <c r="E137" s="3" t="s">
        <v>43</v>
      </c>
    </row>
    <row r="138" spans="1:5" ht="16" x14ac:dyDescent="0.2">
      <c r="A138" s="14" t="s">
        <v>105</v>
      </c>
      <c r="B138" s="3">
        <v>22538763970</v>
      </c>
      <c r="C138" s="3" t="s">
        <v>13</v>
      </c>
      <c r="D138" s="11">
        <v>60.85</v>
      </c>
      <c r="E138" s="3" t="s">
        <v>43</v>
      </c>
    </row>
    <row r="139" spans="1:5" ht="16" x14ac:dyDescent="0.2">
      <c r="A139" s="14" t="s">
        <v>105</v>
      </c>
      <c r="B139" s="3">
        <v>22538763971</v>
      </c>
      <c r="C139" s="3" t="s">
        <v>13</v>
      </c>
      <c r="D139" s="11">
        <v>60.85</v>
      </c>
      <c r="E139" s="3" t="s">
        <v>43</v>
      </c>
    </row>
    <row r="140" spans="1:5" ht="16" x14ac:dyDescent="0.2">
      <c r="A140" s="14" t="s">
        <v>105</v>
      </c>
      <c r="B140" s="3">
        <v>22538763972</v>
      </c>
      <c r="C140" s="3" t="s">
        <v>13</v>
      </c>
      <c r="D140" s="11">
        <v>60.85</v>
      </c>
      <c r="E140" s="3" t="s">
        <v>43</v>
      </c>
    </row>
    <row r="141" spans="1:5" ht="16" x14ac:dyDescent="0.2">
      <c r="A141" s="14" t="s">
        <v>105</v>
      </c>
      <c r="B141" s="3">
        <v>22538763973</v>
      </c>
      <c r="C141" s="3" t="s">
        <v>13</v>
      </c>
      <c r="D141" s="11">
        <v>673.28</v>
      </c>
      <c r="E141" s="3" t="s">
        <v>43</v>
      </c>
    </row>
    <row r="142" spans="1:5" ht="16" x14ac:dyDescent="0.2">
      <c r="A142" s="14" t="s">
        <v>105</v>
      </c>
      <c r="B142" s="3">
        <v>22538763973</v>
      </c>
      <c r="C142" s="3" t="s">
        <v>13</v>
      </c>
      <c r="D142" s="11">
        <v>673.28</v>
      </c>
      <c r="E142" s="3" t="s">
        <v>43</v>
      </c>
    </row>
    <row r="143" spans="1:5" ht="16" x14ac:dyDescent="0.2">
      <c r="A143" s="14" t="s">
        <v>105</v>
      </c>
      <c r="B143" s="3">
        <v>22538763965</v>
      </c>
      <c r="C143" s="3" t="s">
        <v>13</v>
      </c>
      <c r="D143" s="11">
        <v>673.28</v>
      </c>
      <c r="E143" s="3" t="s">
        <v>43</v>
      </c>
    </row>
    <row r="144" spans="1:5" ht="16" x14ac:dyDescent="0.2">
      <c r="A144" s="14" t="s">
        <v>105</v>
      </c>
      <c r="B144" s="3">
        <v>22538763965</v>
      </c>
      <c r="C144" s="3" t="s">
        <v>13</v>
      </c>
      <c r="D144" s="11">
        <v>673.28</v>
      </c>
      <c r="E144" s="3" t="s">
        <v>43</v>
      </c>
    </row>
    <row r="145" spans="1:5" s="17" customFormat="1" x14ac:dyDescent="0.2">
      <c r="A145" s="36" t="s">
        <v>14</v>
      </c>
      <c r="B145" s="37"/>
      <c r="C145" s="38"/>
      <c r="D145" s="15">
        <f>SUM(D125:D144)</f>
        <v>3214.92</v>
      </c>
      <c r="E145" s="16"/>
    </row>
    <row r="146" spans="1:5" x14ac:dyDescent="0.2">
      <c r="A146" s="3" t="s">
        <v>78</v>
      </c>
      <c r="B146" s="3">
        <v>13797891015</v>
      </c>
      <c r="C146" s="3" t="s">
        <v>79</v>
      </c>
      <c r="D146" s="11">
        <v>87.5</v>
      </c>
      <c r="E146" s="3" t="s">
        <v>48</v>
      </c>
    </row>
    <row r="147" spans="1:5" s="17" customFormat="1" x14ac:dyDescent="0.2">
      <c r="A147" s="36" t="s">
        <v>14</v>
      </c>
      <c r="B147" s="37"/>
      <c r="C147" s="38"/>
      <c r="D147" s="15">
        <f>SUM(D146)</f>
        <v>87.5</v>
      </c>
      <c r="E147" s="16"/>
    </row>
    <row r="148" spans="1:5" s="17" customFormat="1" x14ac:dyDescent="0.2">
      <c r="A148" s="3" t="s">
        <v>80</v>
      </c>
      <c r="B148" s="3">
        <v>64546066176</v>
      </c>
      <c r="C148" s="3" t="s">
        <v>81</v>
      </c>
      <c r="D148" s="11">
        <v>821.34</v>
      </c>
      <c r="E148" s="3" t="s">
        <v>41</v>
      </c>
    </row>
    <row r="149" spans="1:5" x14ac:dyDescent="0.2">
      <c r="A149" s="3" t="s">
        <v>80</v>
      </c>
      <c r="B149" s="3">
        <v>64546066176</v>
      </c>
      <c r="C149" s="3" t="s">
        <v>81</v>
      </c>
      <c r="D149" s="11">
        <v>343.1</v>
      </c>
      <c r="E149" s="3" t="s">
        <v>41</v>
      </c>
    </row>
    <row r="150" spans="1:5" s="17" customFormat="1" x14ac:dyDescent="0.2">
      <c r="A150" s="36" t="s">
        <v>14</v>
      </c>
      <c r="B150" s="37"/>
      <c r="C150" s="38"/>
      <c r="D150" s="15">
        <f>SUM(D148:D149)</f>
        <v>1164.44</v>
      </c>
      <c r="E150" s="16"/>
    </row>
    <row r="151" spans="1:5" x14ac:dyDescent="0.2">
      <c r="A151" s="3" t="s">
        <v>107</v>
      </c>
      <c r="B151" s="3">
        <v>81468665691</v>
      </c>
      <c r="C151" s="3" t="s">
        <v>13</v>
      </c>
      <c r="D151" s="11">
        <v>60</v>
      </c>
      <c r="E151" s="3" t="s">
        <v>44</v>
      </c>
    </row>
    <row r="152" spans="1:5" s="17" customFormat="1" x14ac:dyDescent="0.2">
      <c r="A152" s="36" t="s">
        <v>14</v>
      </c>
      <c r="B152" s="37"/>
      <c r="C152" s="38"/>
      <c r="D152" s="15">
        <f>SUM(D151)</f>
        <v>60</v>
      </c>
      <c r="E152" s="16"/>
    </row>
    <row r="153" spans="1:5" x14ac:dyDescent="0.2">
      <c r="A153" s="3" t="s">
        <v>21</v>
      </c>
      <c r="B153" s="3">
        <v>76080865307</v>
      </c>
      <c r="C153" s="3" t="s">
        <v>10</v>
      </c>
      <c r="D153" s="11">
        <v>59.18</v>
      </c>
      <c r="E153" s="3" t="s">
        <v>48</v>
      </c>
    </row>
    <row r="154" spans="1:5" s="17" customFormat="1" x14ac:dyDescent="0.2">
      <c r="A154" s="36" t="s">
        <v>14</v>
      </c>
      <c r="B154" s="37"/>
      <c r="C154" s="38"/>
      <c r="D154" s="15">
        <f>SUM(D153)</f>
        <v>59.18</v>
      </c>
      <c r="E154" s="16"/>
    </row>
    <row r="155" spans="1:5" x14ac:dyDescent="0.2">
      <c r="A155" s="3" t="s">
        <v>109</v>
      </c>
      <c r="B155" s="3">
        <v>19819724166</v>
      </c>
      <c r="C155" s="3" t="s">
        <v>81</v>
      </c>
      <c r="D155" s="11">
        <v>117.18</v>
      </c>
      <c r="E155" s="3" t="s">
        <v>44</v>
      </c>
    </row>
    <row r="156" spans="1:5" x14ac:dyDescent="0.2">
      <c r="A156" s="3" t="s">
        <v>109</v>
      </c>
      <c r="B156" s="3">
        <v>19819724166</v>
      </c>
      <c r="C156" s="3" t="s">
        <v>81</v>
      </c>
      <c r="D156" s="11">
        <v>117.23</v>
      </c>
      <c r="E156" s="3" t="s">
        <v>44</v>
      </c>
    </row>
    <row r="157" spans="1:5" x14ac:dyDescent="0.2">
      <c r="A157" s="3" t="s">
        <v>109</v>
      </c>
      <c r="B157" s="3">
        <v>19819724166</v>
      </c>
      <c r="C157" s="3" t="s">
        <v>81</v>
      </c>
      <c r="D157" s="11">
        <v>210.73</v>
      </c>
      <c r="E157" s="3" t="s">
        <v>44</v>
      </c>
    </row>
    <row r="158" spans="1:5" x14ac:dyDescent="0.2">
      <c r="A158" s="3" t="s">
        <v>109</v>
      </c>
      <c r="B158" s="3">
        <v>19819724166</v>
      </c>
      <c r="C158" s="3" t="s">
        <v>81</v>
      </c>
      <c r="D158" s="11">
        <v>131.6</v>
      </c>
      <c r="E158" s="3" t="s">
        <v>44</v>
      </c>
    </row>
    <row r="159" spans="1:5" x14ac:dyDescent="0.2">
      <c r="A159" s="3" t="s">
        <v>109</v>
      </c>
      <c r="B159" s="3">
        <v>19819724166</v>
      </c>
      <c r="C159" s="3" t="s">
        <v>81</v>
      </c>
      <c r="D159" s="11">
        <v>143</v>
      </c>
      <c r="E159" s="3" t="s">
        <v>44</v>
      </c>
    </row>
    <row r="160" spans="1:5" x14ac:dyDescent="0.2">
      <c r="A160" s="36" t="s">
        <v>14</v>
      </c>
      <c r="B160" s="37"/>
      <c r="C160" s="38"/>
      <c r="D160" s="15">
        <f>SUM(D155:D159)</f>
        <v>719.74</v>
      </c>
      <c r="E160" s="16"/>
    </row>
    <row r="161" spans="1:5" x14ac:dyDescent="0.2">
      <c r="A161" s="3" t="s">
        <v>119</v>
      </c>
      <c r="B161" s="3">
        <v>34873585238</v>
      </c>
      <c r="C161" s="3" t="s">
        <v>13</v>
      </c>
      <c r="D161" s="11">
        <v>250</v>
      </c>
      <c r="E161" s="3" t="s">
        <v>48</v>
      </c>
    </row>
    <row r="162" spans="1:5" x14ac:dyDescent="0.2">
      <c r="A162" s="36" t="s">
        <v>14</v>
      </c>
      <c r="B162" s="37"/>
      <c r="C162" s="38"/>
      <c r="D162" s="15">
        <f>SUM(D161)</f>
        <v>250</v>
      </c>
      <c r="E162" s="16"/>
    </row>
    <row r="163" spans="1:5" x14ac:dyDescent="0.2">
      <c r="A163" s="3" t="s">
        <v>117</v>
      </c>
      <c r="B163" s="3">
        <v>28674433096</v>
      </c>
      <c r="C163" s="3" t="s">
        <v>13</v>
      </c>
      <c r="D163" s="11">
        <v>250</v>
      </c>
      <c r="E163" s="3" t="s">
        <v>48</v>
      </c>
    </row>
    <row r="164" spans="1:5" x14ac:dyDescent="0.2">
      <c r="A164" s="3" t="s">
        <v>117</v>
      </c>
      <c r="B164" s="3">
        <v>28674433096</v>
      </c>
      <c r="C164" s="3" t="s">
        <v>13</v>
      </c>
      <c r="D164" s="11">
        <v>235</v>
      </c>
      <c r="E164" s="3" t="s">
        <v>48</v>
      </c>
    </row>
    <row r="165" spans="1:5" x14ac:dyDescent="0.2">
      <c r="A165" s="36" t="s">
        <v>14</v>
      </c>
      <c r="B165" s="37"/>
      <c r="C165" s="38"/>
      <c r="D165" s="15">
        <f>SUM(D163:D164)</f>
        <v>485</v>
      </c>
      <c r="E165" s="16"/>
    </row>
    <row r="166" spans="1:5" x14ac:dyDescent="0.2">
      <c r="A166" s="3" t="s">
        <v>118</v>
      </c>
      <c r="B166" s="3">
        <v>23196116430</v>
      </c>
      <c r="C166" s="3" t="s">
        <v>13</v>
      </c>
      <c r="D166" s="11">
        <v>245</v>
      </c>
      <c r="E166" s="3" t="s">
        <v>44</v>
      </c>
    </row>
    <row r="167" spans="1:5" x14ac:dyDescent="0.2">
      <c r="A167" s="36" t="s">
        <v>14</v>
      </c>
      <c r="B167" s="37"/>
      <c r="C167" s="38"/>
      <c r="D167" s="15">
        <f>SUM(D166)</f>
        <v>245</v>
      </c>
      <c r="E167" s="16"/>
    </row>
    <row r="168" spans="1:5" x14ac:dyDescent="0.2">
      <c r="A168" s="3" t="s">
        <v>120</v>
      </c>
      <c r="B168" s="3">
        <v>36769111275</v>
      </c>
      <c r="C168" s="3" t="s">
        <v>121</v>
      </c>
      <c r="D168" s="11">
        <v>3065</v>
      </c>
      <c r="E168" s="3" t="s">
        <v>48</v>
      </c>
    </row>
    <row r="169" spans="1:5" x14ac:dyDescent="0.2">
      <c r="A169" s="3" t="s">
        <v>120</v>
      </c>
      <c r="B169" s="3">
        <v>36769111275</v>
      </c>
      <c r="C169" s="3" t="s">
        <v>121</v>
      </c>
      <c r="D169" s="11">
        <v>350</v>
      </c>
      <c r="E169" s="3" t="s">
        <v>48</v>
      </c>
    </row>
    <row r="170" spans="1:5" x14ac:dyDescent="0.2">
      <c r="A170" s="36" t="s">
        <v>14</v>
      </c>
      <c r="B170" s="37"/>
      <c r="C170" s="38"/>
      <c r="D170" s="15">
        <f>SUM(D168:D169)</f>
        <v>3415</v>
      </c>
      <c r="E170" s="16"/>
    </row>
    <row r="171" spans="1:5" x14ac:dyDescent="0.2">
      <c r="A171" s="3" t="s">
        <v>122</v>
      </c>
      <c r="B171" s="3">
        <v>8446807015</v>
      </c>
      <c r="C171" s="3" t="s">
        <v>123</v>
      </c>
      <c r="D171" s="11">
        <v>605.5</v>
      </c>
      <c r="E171" s="3" t="s">
        <v>49</v>
      </c>
    </row>
    <row r="172" spans="1:5" x14ac:dyDescent="0.2">
      <c r="A172" s="36" t="s">
        <v>14</v>
      </c>
      <c r="B172" s="37"/>
      <c r="C172" s="38"/>
      <c r="D172" s="15">
        <f>SUM(D171)</f>
        <v>605.5</v>
      </c>
      <c r="E172" s="16"/>
    </row>
    <row r="173" spans="1:5" x14ac:dyDescent="0.2">
      <c r="A173" s="3" t="s">
        <v>124</v>
      </c>
      <c r="B173" s="3">
        <v>3448022583</v>
      </c>
      <c r="C173" s="3" t="s">
        <v>79</v>
      </c>
      <c r="D173" s="11">
        <v>1262.5</v>
      </c>
      <c r="E173" s="3" t="s">
        <v>48</v>
      </c>
    </row>
    <row r="174" spans="1:5" x14ac:dyDescent="0.2">
      <c r="A174" s="36" t="s">
        <v>14</v>
      </c>
      <c r="B174" s="37"/>
      <c r="C174" s="38"/>
      <c r="D174" s="15">
        <f>SUM(D173)</f>
        <v>1262.5</v>
      </c>
      <c r="E174" s="16"/>
    </row>
    <row r="175" spans="1:5" x14ac:dyDescent="0.2">
      <c r="A175" s="3" t="s">
        <v>37</v>
      </c>
      <c r="B175" s="3">
        <v>43042344559</v>
      </c>
      <c r="C175" s="3" t="s">
        <v>38</v>
      </c>
      <c r="D175" s="11">
        <v>1544.29</v>
      </c>
      <c r="E175" s="3" t="s">
        <v>42</v>
      </c>
    </row>
    <row r="176" spans="1:5" x14ac:dyDescent="0.2">
      <c r="A176" s="3" t="s">
        <v>37</v>
      </c>
      <c r="B176" s="3">
        <v>43042344559</v>
      </c>
      <c r="C176" s="3" t="s">
        <v>38</v>
      </c>
      <c r="D176" s="11">
        <v>1518.98</v>
      </c>
      <c r="E176" s="3" t="s">
        <v>42</v>
      </c>
    </row>
    <row r="177" spans="1:5" x14ac:dyDescent="0.2">
      <c r="A177" s="36" t="s">
        <v>14</v>
      </c>
      <c r="B177" s="37"/>
      <c r="C177" s="38"/>
      <c r="D177" s="15">
        <f>SUM(D175:D176)</f>
        <v>3063.27</v>
      </c>
      <c r="E177" s="16"/>
    </row>
    <row r="178" spans="1:5" x14ac:dyDescent="0.2">
      <c r="A178" s="3" t="s">
        <v>32</v>
      </c>
      <c r="B178" s="3">
        <v>63579906064</v>
      </c>
      <c r="C178" s="3" t="s">
        <v>13</v>
      </c>
      <c r="D178" s="11">
        <v>1210</v>
      </c>
      <c r="E178" s="3" t="s">
        <v>42</v>
      </c>
    </row>
    <row r="179" spans="1:5" x14ac:dyDescent="0.2">
      <c r="A179" s="36" t="s">
        <v>14</v>
      </c>
      <c r="B179" s="37"/>
      <c r="C179" s="38"/>
      <c r="D179" s="15">
        <f>SUM(D178)</f>
        <v>1210</v>
      </c>
      <c r="E179" s="16"/>
    </row>
    <row r="180" spans="1:5" x14ac:dyDescent="0.2">
      <c r="A180" s="3" t="s">
        <v>115</v>
      </c>
      <c r="B180" s="3">
        <v>81424995264</v>
      </c>
      <c r="C180" s="3" t="s">
        <v>36</v>
      </c>
      <c r="D180" s="11">
        <v>198.75</v>
      </c>
      <c r="E180" s="3" t="s">
        <v>48</v>
      </c>
    </row>
    <row r="181" spans="1:5" s="17" customFormat="1" x14ac:dyDescent="0.2">
      <c r="A181" s="36" t="s">
        <v>14</v>
      </c>
      <c r="B181" s="37"/>
      <c r="C181" s="38"/>
      <c r="D181" s="15">
        <f>SUM(D180)</f>
        <v>198.75</v>
      </c>
      <c r="E181" s="16"/>
    </row>
    <row r="182" spans="1:5" ht="25.5" customHeight="1" x14ac:dyDescent="0.25">
      <c r="A182" s="32" t="s">
        <v>101</v>
      </c>
      <c r="B182" s="33"/>
      <c r="C182" s="34"/>
      <c r="D182" s="19">
        <f>SUM(D181,D179,D177,D174,D172,D170,D167,D165,D162,D160,D154,D152,D150,D147,D145,D124,D122,D120,D118,D116,D114,D112,D110,D108,D105,D103,D100,D97,D88,D86,D79,D77,D72,D66,D64,D62,D58,D55,D53,D51,D49,D47,D45,D43,D39,D36,D27,D11)</f>
        <v>64523.91</v>
      </c>
      <c r="E182" s="8"/>
    </row>
  </sheetData>
  <mergeCells count="51">
    <mergeCell ref="A147:C147"/>
    <mergeCell ref="A150:C150"/>
    <mergeCell ref="A152:C152"/>
    <mergeCell ref="A154:C154"/>
    <mergeCell ref="A181:C181"/>
    <mergeCell ref="A167:C167"/>
    <mergeCell ref="A170:C170"/>
    <mergeCell ref="A179:C179"/>
    <mergeCell ref="A174:C174"/>
    <mergeCell ref="A177:C177"/>
    <mergeCell ref="A182:C182"/>
    <mergeCell ref="A172:C172"/>
    <mergeCell ref="A162:C162"/>
    <mergeCell ref="A165:C165"/>
    <mergeCell ref="A160:C160"/>
    <mergeCell ref="A145:C145"/>
    <mergeCell ref="A103:C103"/>
    <mergeCell ref="A105:C105"/>
    <mergeCell ref="A108:C108"/>
    <mergeCell ref="A110:C110"/>
    <mergeCell ref="A112:C112"/>
    <mergeCell ref="A114:C114"/>
    <mergeCell ref="A116:C116"/>
    <mergeCell ref="A118:C118"/>
    <mergeCell ref="A120:C120"/>
    <mergeCell ref="A122:C122"/>
    <mergeCell ref="A124:C124"/>
    <mergeCell ref="A100:C100"/>
    <mergeCell ref="A55:C55"/>
    <mergeCell ref="A58:C58"/>
    <mergeCell ref="A62:C62"/>
    <mergeCell ref="A64:C64"/>
    <mergeCell ref="A66:C66"/>
    <mergeCell ref="A72:C72"/>
    <mergeCell ref="A77:C77"/>
    <mergeCell ref="A79:C79"/>
    <mergeCell ref="A86:C86"/>
    <mergeCell ref="A88:C88"/>
    <mergeCell ref="A97:C97"/>
    <mergeCell ref="A53:C53"/>
    <mergeCell ref="A2:A4"/>
    <mergeCell ref="B5:E6"/>
    <mergeCell ref="A11:C11"/>
    <mergeCell ref="A27:C27"/>
    <mergeCell ref="A36:C36"/>
    <mergeCell ref="A39:C39"/>
    <mergeCell ref="A43:C43"/>
    <mergeCell ref="A45:C45"/>
    <mergeCell ref="A47:C47"/>
    <mergeCell ref="A49:C49"/>
    <mergeCell ref="A51:C51"/>
  </mergeCells>
  <phoneticPr fontId="5" type="noConversion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10F84-0DFA-4190-ABBD-23A55E3A58C0}">
  <dimension ref="A1:E17"/>
  <sheetViews>
    <sheetView workbookViewId="0">
      <selection activeCell="B25" sqref="B25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99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169282.81</v>
      </c>
      <c r="B9" s="3" t="s">
        <v>51</v>
      </c>
    </row>
    <row r="10" spans="1:5" x14ac:dyDescent="0.2">
      <c r="A10" s="3">
        <v>899.19</v>
      </c>
      <c r="B10" s="3" t="s">
        <v>59</v>
      </c>
    </row>
    <row r="11" spans="1:5" x14ac:dyDescent="0.2">
      <c r="A11" s="3">
        <v>1127.25</v>
      </c>
      <c r="B11" s="3" t="s">
        <v>58</v>
      </c>
    </row>
    <row r="12" spans="1:5" x14ac:dyDescent="0.2">
      <c r="A12" s="3">
        <v>27956.28</v>
      </c>
      <c r="B12" s="3" t="s">
        <v>52</v>
      </c>
    </row>
    <row r="13" spans="1:5" x14ac:dyDescent="0.2">
      <c r="A13" s="3">
        <v>17283.02</v>
      </c>
      <c r="B13" s="3" t="s">
        <v>53</v>
      </c>
    </row>
    <row r="14" spans="1:5" x14ac:dyDescent="0.2">
      <c r="A14" s="3">
        <v>5978.68</v>
      </c>
      <c r="B14" s="3" t="s">
        <v>54</v>
      </c>
    </row>
    <row r="15" spans="1:5" x14ac:dyDescent="0.2">
      <c r="A15" s="3">
        <v>249.08</v>
      </c>
      <c r="B15" s="3" t="s">
        <v>96</v>
      </c>
    </row>
    <row r="16" spans="1:5" x14ac:dyDescent="0.2">
      <c r="A16" s="3">
        <v>1932.72</v>
      </c>
      <c r="B16" s="3" t="s">
        <v>55</v>
      </c>
    </row>
    <row r="17" spans="1:2" ht="19" x14ac:dyDescent="0.25">
      <c r="A17" s="18">
        <f>SUM(A9:A16)</f>
        <v>224709.02999999997</v>
      </c>
      <c r="B17" s="10" t="s">
        <v>98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2EBAC-5301-4412-98EF-60211C034ECE}">
  <dimension ref="A1:E166"/>
  <sheetViews>
    <sheetView topLeftCell="A6" zoomScale="115" zoomScaleNormal="115" workbookViewId="0">
      <selection activeCell="A89" sqref="A89:E8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125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81.3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82.96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12.29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16.37</v>
      </c>
      <c r="E13" s="3" t="s">
        <v>44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431.56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191.04</v>
      </c>
      <c r="E15" s="3" t="s">
        <v>102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764.93</v>
      </c>
      <c r="E16" s="3" t="s">
        <v>42</v>
      </c>
    </row>
    <row r="17" spans="1:5" s="17" customFormat="1" x14ac:dyDescent="0.2">
      <c r="A17" s="36" t="s">
        <v>14</v>
      </c>
      <c r="B17" s="37"/>
      <c r="C17" s="38"/>
      <c r="D17" s="15">
        <f>SUM(D12:D16)</f>
        <v>1416.19</v>
      </c>
      <c r="E17" s="16"/>
    </row>
    <row r="18" spans="1:5" x14ac:dyDescent="0.2">
      <c r="A18" s="3" t="s">
        <v>15</v>
      </c>
      <c r="B18" s="3">
        <v>90077579259</v>
      </c>
      <c r="C18" s="3" t="s">
        <v>13</v>
      </c>
      <c r="D18" s="11">
        <v>6.75</v>
      </c>
      <c r="E18" s="3" t="s">
        <v>43</v>
      </c>
    </row>
    <row r="19" spans="1:5" x14ac:dyDescent="0.2">
      <c r="A19" s="3" t="s">
        <v>15</v>
      </c>
      <c r="B19" s="3">
        <v>90077579259</v>
      </c>
      <c r="C19" s="3" t="s">
        <v>13</v>
      </c>
      <c r="D19" s="11">
        <v>6.75</v>
      </c>
      <c r="E19" s="3" t="s">
        <v>43</v>
      </c>
    </row>
    <row r="20" spans="1:5" x14ac:dyDescent="0.2">
      <c r="A20" s="3" t="s">
        <v>15</v>
      </c>
      <c r="B20" s="3">
        <v>90077579259</v>
      </c>
      <c r="C20" s="3" t="s">
        <v>13</v>
      </c>
      <c r="D20" s="11">
        <v>6.75</v>
      </c>
      <c r="E20" s="3" t="s">
        <v>43</v>
      </c>
    </row>
    <row r="21" spans="1:5" x14ac:dyDescent="0.2">
      <c r="A21" s="3" t="s">
        <v>15</v>
      </c>
      <c r="B21" s="3">
        <v>90077579259</v>
      </c>
      <c r="C21" s="3" t="s">
        <v>13</v>
      </c>
      <c r="D21" s="11">
        <v>11.4</v>
      </c>
      <c r="E21" s="3" t="s">
        <v>43</v>
      </c>
    </row>
    <row r="22" spans="1:5" x14ac:dyDescent="0.2">
      <c r="A22" s="3" t="s">
        <v>15</v>
      </c>
      <c r="B22" s="3">
        <v>90077579259</v>
      </c>
      <c r="C22" s="3" t="s">
        <v>13</v>
      </c>
      <c r="D22" s="11">
        <v>12.16</v>
      </c>
      <c r="E22" s="3" t="s">
        <v>43</v>
      </c>
    </row>
    <row r="23" spans="1:5" x14ac:dyDescent="0.2">
      <c r="A23" s="3" t="s">
        <v>15</v>
      </c>
      <c r="B23" s="3">
        <v>90077579259</v>
      </c>
      <c r="C23" s="3" t="s">
        <v>13</v>
      </c>
      <c r="D23" s="11">
        <v>13.99</v>
      </c>
      <c r="E23" s="3" t="s">
        <v>43</v>
      </c>
    </row>
    <row r="24" spans="1:5" x14ac:dyDescent="0.2">
      <c r="A24" s="3" t="s">
        <v>15</v>
      </c>
      <c r="B24" s="3">
        <v>90077579259</v>
      </c>
      <c r="C24" s="3" t="s">
        <v>13</v>
      </c>
      <c r="D24" s="11">
        <v>202.24</v>
      </c>
      <c r="E24" s="3" t="s">
        <v>43</v>
      </c>
    </row>
    <row r="25" spans="1:5" x14ac:dyDescent="0.2">
      <c r="A25" s="3" t="s">
        <v>15</v>
      </c>
      <c r="B25" s="3">
        <v>90077579259</v>
      </c>
      <c r="C25" s="3" t="s">
        <v>13</v>
      </c>
      <c r="D25" s="11">
        <v>670.13</v>
      </c>
      <c r="E25" s="3" t="s">
        <v>43</v>
      </c>
    </row>
    <row r="26" spans="1:5" s="17" customFormat="1" x14ac:dyDescent="0.2">
      <c r="A26" s="36" t="s">
        <v>14</v>
      </c>
      <c r="B26" s="37"/>
      <c r="C26" s="38"/>
      <c r="D26" s="15">
        <f>SUM(D18:D25)</f>
        <v>930.17000000000007</v>
      </c>
      <c r="E26" s="16"/>
    </row>
    <row r="27" spans="1:5" s="17" customFormat="1" x14ac:dyDescent="0.2">
      <c r="A27" s="3" t="s">
        <v>89</v>
      </c>
      <c r="B27" s="3">
        <v>52239281701</v>
      </c>
      <c r="C27" s="3" t="s">
        <v>13</v>
      </c>
      <c r="D27" s="11">
        <v>525</v>
      </c>
      <c r="E27" s="3" t="s">
        <v>42</v>
      </c>
    </row>
    <row r="28" spans="1:5" s="17" customFormat="1" x14ac:dyDescent="0.2">
      <c r="A28" s="36" t="s">
        <v>14</v>
      </c>
      <c r="B28" s="37"/>
      <c r="C28" s="38"/>
      <c r="D28" s="15">
        <f>SUM(D27)</f>
        <v>525</v>
      </c>
      <c r="E28" s="16"/>
    </row>
    <row r="29" spans="1:5" x14ac:dyDescent="0.2">
      <c r="A29" s="3" t="s">
        <v>17</v>
      </c>
      <c r="B29" s="3">
        <v>64163074544</v>
      </c>
      <c r="C29" s="3" t="s">
        <v>13</v>
      </c>
      <c r="D29" s="11">
        <v>23.94</v>
      </c>
      <c r="E29" s="3" t="s">
        <v>43</v>
      </c>
    </row>
    <row r="30" spans="1:5" x14ac:dyDescent="0.2">
      <c r="A30" s="3" t="s">
        <v>17</v>
      </c>
      <c r="B30" s="3">
        <v>64163074544</v>
      </c>
      <c r="C30" s="3" t="s">
        <v>13</v>
      </c>
      <c r="D30" s="11">
        <v>606.5</v>
      </c>
      <c r="E30" s="3" t="s">
        <v>43</v>
      </c>
    </row>
    <row r="31" spans="1:5" s="17" customFormat="1" x14ac:dyDescent="0.2">
      <c r="A31" s="36" t="s">
        <v>18</v>
      </c>
      <c r="B31" s="37"/>
      <c r="C31" s="38"/>
      <c r="D31" s="15">
        <f>SUM(D29:D30)</f>
        <v>630.44000000000005</v>
      </c>
      <c r="E31" s="16"/>
    </row>
    <row r="32" spans="1:5" x14ac:dyDescent="0.2">
      <c r="A32" s="3" t="s">
        <v>19</v>
      </c>
      <c r="B32" s="3">
        <v>17847110267</v>
      </c>
      <c r="C32" s="3" t="s">
        <v>10</v>
      </c>
      <c r="D32" s="11">
        <v>71.38</v>
      </c>
      <c r="E32" s="3" t="s">
        <v>45</v>
      </c>
    </row>
    <row r="33" spans="1:5" s="17" customFormat="1" x14ac:dyDescent="0.2">
      <c r="A33" s="36" t="s">
        <v>14</v>
      </c>
      <c r="B33" s="37"/>
      <c r="C33" s="38"/>
      <c r="D33" s="15">
        <f>SUM(D32)</f>
        <v>71.38</v>
      </c>
      <c r="E33" s="16"/>
    </row>
    <row r="34" spans="1:5" x14ac:dyDescent="0.2">
      <c r="A34" s="3" t="s">
        <v>46</v>
      </c>
      <c r="B34" s="3">
        <v>81793146560</v>
      </c>
      <c r="C34" s="3" t="s">
        <v>10</v>
      </c>
      <c r="D34" s="11">
        <v>26.54</v>
      </c>
      <c r="E34" s="3" t="s">
        <v>47</v>
      </c>
    </row>
    <row r="35" spans="1:5" s="17" customFormat="1" x14ac:dyDescent="0.2">
      <c r="A35" s="36" t="s">
        <v>14</v>
      </c>
      <c r="B35" s="37"/>
      <c r="C35" s="38"/>
      <c r="D35" s="15">
        <f>SUM(D34)</f>
        <v>26.54</v>
      </c>
      <c r="E35" s="16"/>
    </row>
    <row r="36" spans="1:5" x14ac:dyDescent="0.2">
      <c r="A36" s="3" t="s">
        <v>20</v>
      </c>
      <c r="B36" s="3">
        <v>9253797076</v>
      </c>
      <c r="C36" s="3" t="s">
        <v>10</v>
      </c>
      <c r="D36" s="11">
        <v>31.53</v>
      </c>
      <c r="E36" s="3" t="s">
        <v>48</v>
      </c>
    </row>
    <row r="37" spans="1:5" s="17" customFormat="1" x14ac:dyDescent="0.2">
      <c r="A37" s="36" t="s">
        <v>14</v>
      </c>
      <c r="B37" s="37"/>
      <c r="C37" s="38"/>
      <c r="D37" s="15">
        <f>SUM(D36)</f>
        <v>31.53</v>
      </c>
      <c r="E37" s="16"/>
    </row>
    <row r="38" spans="1:5" x14ac:dyDescent="0.2">
      <c r="A38" s="3" t="s">
        <v>22</v>
      </c>
      <c r="B38" s="3">
        <v>43965974818</v>
      </c>
      <c r="C38" s="3" t="s">
        <v>10</v>
      </c>
      <c r="D38" s="11">
        <v>3917.74</v>
      </c>
      <c r="E38" s="3" t="s">
        <v>49</v>
      </c>
    </row>
    <row r="39" spans="1:5" s="17" customFormat="1" x14ac:dyDescent="0.2">
      <c r="A39" s="36" t="s">
        <v>14</v>
      </c>
      <c r="B39" s="37"/>
      <c r="C39" s="38"/>
      <c r="D39" s="15">
        <f>SUM(D38)</f>
        <v>3917.74</v>
      </c>
      <c r="E39" s="16"/>
    </row>
    <row r="40" spans="1:5" x14ac:dyDescent="0.2">
      <c r="A40" s="3" t="s">
        <v>128</v>
      </c>
      <c r="B40" s="3">
        <v>35854227025</v>
      </c>
      <c r="C40" s="3" t="s">
        <v>13</v>
      </c>
      <c r="D40" s="11">
        <v>20</v>
      </c>
      <c r="E40" s="3" t="s">
        <v>48</v>
      </c>
    </row>
    <row r="41" spans="1:5" s="17" customFormat="1" x14ac:dyDescent="0.2">
      <c r="A41" s="36" t="s">
        <v>14</v>
      </c>
      <c r="B41" s="37"/>
      <c r="C41" s="38"/>
      <c r="D41" s="15">
        <f>SUM(D40)</f>
        <v>20</v>
      </c>
      <c r="E41" s="16"/>
    </row>
    <row r="42" spans="1:5" s="17" customFormat="1" x14ac:dyDescent="0.2">
      <c r="A42" s="3" t="s">
        <v>24</v>
      </c>
      <c r="B42" s="3">
        <v>87311810356</v>
      </c>
      <c r="C42" s="3" t="s">
        <v>10</v>
      </c>
      <c r="D42" s="11">
        <v>145.97999999999999</v>
      </c>
      <c r="E42" s="3" t="s">
        <v>146</v>
      </c>
    </row>
    <row r="43" spans="1:5" x14ac:dyDescent="0.2">
      <c r="A43" s="3" t="s">
        <v>24</v>
      </c>
      <c r="B43" s="3">
        <v>87311810356</v>
      </c>
      <c r="C43" s="3" t="s">
        <v>10</v>
      </c>
      <c r="D43" s="11">
        <v>7</v>
      </c>
      <c r="E43" s="3" t="s">
        <v>47</v>
      </c>
    </row>
    <row r="44" spans="1:5" s="17" customFormat="1" x14ac:dyDescent="0.2">
      <c r="A44" s="36" t="s">
        <v>14</v>
      </c>
      <c r="B44" s="37"/>
      <c r="C44" s="38"/>
      <c r="D44" s="15">
        <f>SUM(D42:D43)</f>
        <v>152.97999999999999</v>
      </c>
      <c r="E44" s="16"/>
    </row>
    <row r="45" spans="1:5" x14ac:dyDescent="0.2">
      <c r="A45" s="3" t="s">
        <v>25</v>
      </c>
      <c r="B45" s="3">
        <v>29524210204</v>
      </c>
      <c r="C45" s="3" t="s">
        <v>10</v>
      </c>
      <c r="D45" s="11">
        <v>163.13</v>
      </c>
      <c r="E45" s="3" t="s">
        <v>47</v>
      </c>
    </row>
    <row r="46" spans="1:5" x14ac:dyDescent="0.2">
      <c r="A46" s="3" t="s">
        <v>25</v>
      </c>
      <c r="B46" s="3">
        <v>29524210204</v>
      </c>
      <c r="C46" s="3" t="s">
        <v>10</v>
      </c>
      <c r="D46" s="11">
        <v>297.60000000000002</v>
      </c>
      <c r="E46" s="3" t="s">
        <v>47</v>
      </c>
    </row>
    <row r="47" spans="1:5" s="17" customFormat="1" x14ac:dyDescent="0.2">
      <c r="A47" s="36" t="s">
        <v>14</v>
      </c>
      <c r="B47" s="37"/>
      <c r="C47" s="38"/>
      <c r="D47" s="15">
        <f>SUM(D45:D46)</f>
        <v>460.73</v>
      </c>
      <c r="E47" s="16"/>
    </row>
    <row r="48" spans="1:5" s="17" customFormat="1" ht="16" x14ac:dyDescent="0.2">
      <c r="A48" s="14" t="s">
        <v>106</v>
      </c>
      <c r="B48" s="3">
        <v>27759560625</v>
      </c>
      <c r="C48" s="3" t="s">
        <v>10</v>
      </c>
      <c r="D48" s="11">
        <v>16.2</v>
      </c>
      <c r="E48" s="3" t="s">
        <v>49</v>
      </c>
    </row>
    <row r="49" spans="1:5" s="17" customFormat="1" ht="16" x14ac:dyDescent="0.2">
      <c r="A49" s="14" t="s">
        <v>106</v>
      </c>
      <c r="B49" s="3">
        <v>27759560625</v>
      </c>
      <c r="C49" s="3" t="s">
        <v>10</v>
      </c>
      <c r="D49" s="11">
        <v>46.2</v>
      </c>
      <c r="E49" s="3" t="s">
        <v>49</v>
      </c>
    </row>
    <row r="50" spans="1:5" ht="16" x14ac:dyDescent="0.2">
      <c r="A50" s="14" t="s">
        <v>106</v>
      </c>
      <c r="B50" s="3">
        <v>27759560625</v>
      </c>
      <c r="C50" s="3" t="s">
        <v>10</v>
      </c>
      <c r="D50" s="11">
        <v>50.02</v>
      </c>
      <c r="E50" s="3" t="s">
        <v>49</v>
      </c>
    </row>
    <row r="51" spans="1:5" s="17" customFormat="1" x14ac:dyDescent="0.2">
      <c r="A51" s="36" t="s">
        <v>14</v>
      </c>
      <c r="B51" s="37"/>
      <c r="C51" s="38"/>
      <c r="D51" s="15">
        <f>SUM(D48:D50)</f>
        <v>112.42000000000002</v>
      </c>
      <c r="E51" s="16"/>
    </row>
    <row r="52" spans="1:5" x14ac:dyDescent="0.2">
      <c r="A52" s="3" t="s">
        <v>129</v>
      </c>
      <c r="B52" s="3">
        <v>11263930968</v>
      </c>
      <c r="C52" s="3" t="s">
        <v>13</v>
      </c>
      <c r="D52" s="11">
        <v>20.8</v>
      </c>
      <c r="E52" s="3" t="s">
        <v>41</v>
      </c>
    </row>
    <row r="53" spans="1:5" s="17" customFormat="1" x14ac:dyDescent="0.2">
      <c r="A53" s="36" t="s">
        <v>14</v>
      </c>
      <c r="B53" s="37"/>
      <c r="C53" s="38"/>
      <c r="D53" s="15">
        <f>SUM(D52)</f>
        <v>20.8</v>
      </c>
      <c r="E53" s="16"/>
    </row>
    <row r="54" spans="1:5" x14ac:dyDescent="0.2">
      <c r="A54" s="3" t="s">
        <v>30</v>
      </c>
      <c r="B54" s="3">
        <v>33109139850</v>
      </c>
      <c r="C54" s="3" t="s">
        <v>13</v>
      </c>
      <c r="D54" s="11">
        <v>50.32</v>
      </c>
      <c r="E54" s="3" t="s">
        <v>42</v>
      </c>
    </row>
    <row r="55" spans="1:5" x14ac:dyDescent="0.2">
      <c r="A55" s="3" t="s">
        <v>30</v>
      </c>
      <c r="B55" s="3">
        <v>33109139850</v>
      </c>
      <c r="C55" s="3" t="s">
        <v>13</v>
      </c>
      <c r="D55" s="11">
        <v>211.68</v>
      </c>
      <c r="E55" s="3" t="s">
        <v>42</v>
      </c>
    </row>
    <row r="56" spans="1:5" x14ac:dyDescent="0.2">
      <c r="A56" s="3" t="s">
        <v>30</v>
      </c>
      <c r="B56" s="3">
        <v>33109139850</v>
      </c>
      <c r="C56" s="3" t="s">
        <v>13</v>
      </c>
      <c r="D56" s="11">
        <v>226.8</v>
      </c>
      <c r="E56" s="3" t="s">
        <v>42</v>
      </c>
    </row>
    <row r="57" spans="1:5" x14ac:dyDescent="0.2">
      <c r="A57" s="3" t="s">
        <v>30</v>
      </c>
      <c r="B57" s="3">
        <v>33109139850</v>
      </c>
      <c r="C57" s="3" t="s">
        <v>13</v>
      </c>
      <c r="D57" s="11">
        <v>250.68</v>
      </c>
      <c r="E57" s="3" t="s">
        <v>42</v>
      </c>
    </row>
    <row r="58" spans="1:5" s="17" customFormat="1" x14ac:dyDescent="0.2">
      <c r="A58" s="36" t="s">
        <v>14</v>
      </c>
      <c r="B58" s="37"/>
      <c r="C58" s="38"/>
      <c r="D58" s="15">
        <f>SUM(D54:D57)</f>
        <v>739.48</v>
      </c>
      <c r="E58" s="16"/>
    </row>
    <row r="59" spans="1:5" s="17" customFormat="1" x14ac:dyDescent="0.2">
      <c r="A59" s="3" t="s">
        <v>31</v>
      </c>
      <c r="B59" s="3">
        <v>7179054100</v>
      </c>
      <c r="C59" s="3" t="s">
        <v>10</v>
      </c>
      <c r="D59" s="11">
        <v>110.75</v>
      </c>
      <c r="E59" s="3" t="s">
        <v>42</v>
      </c>
    </row>
    <row r="60" spans="1:5" s="17" customFormat="1" x14ac:dyDescent="0.2">
      <c r="A60" s="3" t="s">
        <v>31</v>
      </c>
      <c r="B60" s="3">
        <v>7179054100</v>
      </c>
      <c r="C60" s="3" t="s">
        <v>10</v>
      </c>
      <c r="D60" s="11">
        <v>551.25</v>
      </c>
      <c r="E60" s="3" t="s">
        <v>42</v>
      </c>
    </row>
    <row r="61" spans="1:5" s="17" customFormat="1" x14ac:dyDescent="0.2">
      <c r="A61" s="36" t="s">
        <v>14</v>
      </c>
      <c r="B61" s="37"/>
      <c r="C61" s="38"/>
      <c r="D61" s="15">
        <f>SUM(D59:D60)</f>
        <v>662</v>
      </c>
      <c r="E61" s="16"/>
    </row>
    <row r="62" spans="1:5" x14ac:dyDescent="0.2">
      <c r="A62" s="3" t="s">
        <v>63</v>
      </c>
      <c r="B62" s="3">
        <v>69523788448</v>
      </c>
      <c r="C62" s="3" t="s">
        <v>10</v>
      </c>
      <c r="D62" s="11">
        <v>24.89</v>
      </c>
      <c r="E62" s="3" t="s">
        <v>44</v>
      </c>
    </row>
    <row r="63" spans="1:5" s="17" customFormat="1" x14ac:dyDescent="0.2">
      <c r="A63" s="36" t="s">
        <v>14</v>
      </c>
      <c r="B63" s="37"/>
      <c r="C63" s="38"/>
      <c r="D63" s="15">
        <f>SUM(D62)</f>
        <v>24.89</v>
      </c>
      <c r="E63" s="16"/>
    </row>
    <row r="64" spans="1:5" x14ac:dyDescent="0.2">
      <c r="A64" s="3" t="s">
        <v>35</v>
      </c>
      <c r="B64" s="3">
        <v>44138062462</v>
      </c>
      <c r="C64" s="3" t="s">
        <v>36</v>
      </c>
      <c r="D64" s="11">
        <v>216.08</v>
      </c>
      <c r="E64" s="3" t="s">
        <v>42</v>
      </c>
    </row>
    <row r="65" spans="1:5" x14ac:dyDescent="0.2">
      <c r="A65" s="3" t="s">
        <v>35</v>
      </c>
      <c r="B65" s="3">
        <v>44138062462</v>
      </c>
      <c r="C65" s="3" t="s">
        <v>36</v>
      </c>
      <c r="D65" s="11">
        <v>318.62</v>
      </c>
      <c r="E65" s="3" t="s">
        <v>42</v>
      </c>
    </row>
    <row r="66" spans="1:5" x14ac:dyDescent="0.2">
      <c r="A66" s="3" t="s">
        <v>35</v>
      </c>
      <c r="B66" s="3">
        <v>44138062462</v>
      </c>
      <c r="C66" s="3" t="s">
        <v>36</v>
      </c>
      <c r="D66" s="11">
        <v>320.85000000000002</v>
      </c>
      <c r="E66" s="3" t="s">
        <v>42</v>
      </c>
    </row>
    <row r="67" spans="1:5" x14ac:dyDescent="0.2">
      <c r="A67" s="3" t="s">
        <v>35</v>
      </c>
      <c r="B67" s="3">
        <v>44138062462</v>
      </c>
      <c r="C67" s="3" t="s">
        <v>36</v>
      </c>
      <c r="D67" s="11">
        <v>668.16</v>
      </c>
      <c r="E67" s="3" t="s">
        <v>42</v>
      </c>
    </row>
    <row r="68" spans="1:5" x14ac:dyDescent="0.2">
      <c r="A68" s="3" t="s">
        <v>35</v>
      </c>
      <c r="B68" s="3">
        <v>44138062462</v>
      </c>
      <c r="C68" s="3" t="s">
        <v>36</v>
      </c>
      <c r="D68" s="11">
        <v>968.43</v>
      </c>
      <c r="E68" s="3" t="s">
        <v>42</v>
      </c>
    </row>
    <row r="69" spans="1:5" x14ac:dyDescent="0.2">
      <c r="A69" s="3" t="s">
        <v>35</v>
      </c>
      <c r="B69" s="3">
        <v>44138062462</v>
      </c>
      <c r="C69" s="3" t="s">
        <v>36</v>
      </c>
      <c r="D69" s="11">
        <v>748.52</v>
      </c>
      <c r="E69" s="3" t="s">
        <v>42</v>
      </c>
    </row>
    <row r="70" spans="1:5" x14ac:dyDescent="0.2">
      <c r="A70" s="3" t="s">
        <v>35</v>
      </c>
      <c r="B70" s="3">
        <v>44138062462</v>
      </c>
      <c r="C70" s="3" t="s">
        <v>36</v>
      </c>
      <c r="D70" s="11">
        <v>786.45</v>
      </c>
      <c r="E70" s="3" t="s">
        <v>42</v>
      </c>
    </row>
    <row r="71" spans="1:5" s="17" customFormat="1" x14ac:dyDescent="0.2">
      <c r="A71" s="36" t="s">
        <v>14</v>
      </c>
      <c r="B71" s="37"/>
      <c r="C71" s="38"/>
      <c r="D71" s="15">
        <f>SUM(D64:D70)</f>
        <v>4027.1099999999997</v>
      </c>
      <c r="E71" s="16"/>
    </row>
    <row r="72" spans="1:5" x14ac:dyDescent="0.2">
      <c r="A72" s="3" t="s">
        <v>39</v>
      </c>
      <c r="B72" s="3">
        <v>87939104217</v>
      </c>
      <c r="C72" s="3" t="s">
        <v>10</v>
      </c>
      <c r="D72" s="11">
        <v>131.72999999999999</v>
      </c>
      <c r="E72" s="3" t="s">
        <v>40</v>
      </c>
    </row>
    <row r="73" spans="1:5" s="17" customFormat="1" x14ac:dyDescent="0.2">
      <c r="A73" s="36" t="s">
        <v>14</v>
      </c>
      <c r="B73" s="37"/>
      <c r="C73" s="38"/>
      <c r="D73" s="15">
        <f>SUM(D72)</f>
        <v>131.72999999999999</v>
      </c>
      <c r="E73" s="16"/>
    </row>
    <row r="74" spans="1:5" x14ac:dyDescent="0.2">
      <c r="A74" s="3" t="s">
        <v>67</v>
      </c>
      <c r="B74" s="3">
        <v>29454869184</v>
      </c>
      <c r="C74" s="3" t="s">
        <v>68</v>
      </c>
      <c r="D74" s="11">
        <v>358.2</v>
      </c>
      <c r="E74" s="3" t="s">
        <v>42</v>
      </c>
    </row>
    <row r="75" spans="1:5" x14ac:dyDescent="0.2">
      <c r="A75" s="3" t="s">
        <v>67</v>
      </c>
      <c r="B75" s="3">
        <v>29454869184</v>
      </c>
      <c r="C75" s="3" t="s">
        <v>68</v>
      </c>
      <c r="D75" s="11">
        <v>358.2</v>
      </c>
      <c r="E75" s="3" t="s">
        <v>42</v>
      </c>
    </row>
    <row r="76" spans="1:5" x14ac:dyDescent="0.2">
      <c r="A76" s="3" t="s">
        <v>67</v>
      </c>
      <c r="B76" s="3">
        <v>29454869184</v>
      </c>
      <c r="C76" s="3" t="s">
        <v>68</v>
      </c>
      <c r="D76" s="11">
        <v>438.2</v>
      </c>
      <c r="E76" s="3" t="s">
        <v>42</v>
      </c>
    </row>
    <row r="77" spans="1:5" x14ac:dyDescent="0.2">
      <c r="A77" s="3" t="s">
        <v>67</v>
      </c>
      <c r="B77" s="3">
        <v>29454869184</v>
      </c>
      <c r="C77" s="3" t="s">
        <v>68</v>
      </c>
      <c r="D77" s="11">
        <v>443.16</v>
      </c>
      <c r="E77" s="3" t="s">
        <v>42</v>
      </c>
    </row>
    <row r="78" spans="1:5" x14ac:dyDescent="0.2">
      <c r="A78" s="3" t="s">
        <v>67</v>
      </c>
      <c r="B78" s="3">
        <v>29454869184</v>
      </c>
      <c r="C78" s="3" t="s">
        <v>68</v>
      </c>
      <c r="D78" s="11">
        <v>935</v>
      </c>
      <c r="E78" s="3" t="s">
        <v>42</v>
      </c>
    </row>
    <row r="79" spans="1:5" x14ac:dyDescent="0.2">
      <c r="A79" s="36" t="s">
        <v>14</v>
      </c>
      <c r="B79" s="37"/>
      <c r="C79" s="38"/>
      <c r="D79" s="15">
        <f>SUM(D74:D78)</f>
        <v>2532.7600000000002</v>
      </c>
      <c r="E79" s="16"/>
    </row>
    <row r="80" spans="1:5" x14ac:dyDescent="0.2">
      <c r="A80" s="3" t="s">
        <v>144</v>
      </c>
      <c r="B80" s="3">
        <v>21270210680</v>
      </c>
      <c r="C80" s="3" t="s">
        <v>79</v>
      </c>
      <c r="D80" s="11">
        <v>140</v>
      </c>
      <c r="E80" s="3" t="s">
        <v>44</v>
      </c>
    </row>
    <row r="81" spans="1:5" s="17" customFormat="1" x14ac:dyDescent="0.2">
      <c r="A81" s="36" t="s">
        <v>14</v>
      </c>
      <c r="B81" s="37"/>
      <c r="C81" s="38"/>
      <c r="D81" s="15">
        <f>SUM(D80)</f>
        <v>140</v>
      </c>
      <c r="E81" s="16"/>
    </row>
    <row r="82" spans="1:5" s="17" customFormat="1" x14ac:dyDescent="0.2">
      <c r="A82" s="3" t="s">
        <v>92</v>
      </c>
      <c r="B82" s="3">
        <v>18928523252</v>
      </c>
      <c r="C82" s="3" t="s">
        <v>93</v>
      </c>
      <c r="D82" s="11">
        <v>438.37</v>
      </c>
      <c r="E82" s="3" t="s">
        <v>42</v>
      </c>
    </row>
    <row r="83" spans="1:5" s="17" customFormat="1" ht="15.75" customHeight="1" x14ac:dyDescent="0.2">
      <c r="A83" s="36" t="s">
        <v>14</v>
      </c>
      <c r="B83" s="37"/>
      <c r="C83" s="38"/>
      <c r="D83" s="15">
        <f>SUM(D82)</f>
        <v>438.37</v>
      </c>
      <c r="E83" s="16"/>
    </row>
    <row r="84" spans="1:5" s="17" customFormat="1" ht="15.75" customHeight="1" x14ac:dyDescent="0.2">
      <c r="A84" s="3" t="s">
        <v>112</v>
      </c>
      <c r="B84" s="3">
        <v>60174672203</v>
      </c>
      <c r="C84" s="3" t="s">
        <v>113</v>
      </c>
      <c r="D84" s="11">
        <v>290.5</v>
      </c>
      <c r="E84" s="3" t="s">
        <v>114</v>
      </c>
    </row>
    <row r="85" spans="1:5" x14ac:dyDescent="0.2">
      <c r="A85" s="3" t="s">
        <v>112</v>
      </c>
      <c r="B85" s="3">
        <v>60174672203</v>
      </c>
      <c r="C85" s="3" t="s">
        <v>113</v>
      </c>
      <c r="D85" s="11">
        <v>290.5</v>
      </c>
      <c r="E85" s="3" t="s">
        <v>114</v>
      </c>
    </row>
    <row r="86" spans="1:5" s="17" customFormat="1" x14ac:dyDescent="0.2">
      <c r="A86" s="36" t="s">
        <v>14</v>
      </c>
      <c r="B86" s="37"/>
      <c r="C86" s="38"/>
      <c r="D86" s="15">
        <f>SUM(D84:D85)</f>
        <v>581</v>
      </c>
      <c r="E86" s="16"/>
    </row>
    <row r="87" spans="1:5" x14ac:dyDescent="0.2">
      <c r="A87" s="3" t="s">
        <v>166</v>
      </c>
      <c r="B87" s="3">
        <v>21532479840</v>
      </c>
      <c r="C87" s="3" t="s">
        <v>36</v>
      </c>
      <c r="D87" s="11">
        <v>1000</v>
      </c>
      <c r="E87" s="3" t="s">
        <v>167</v>
      </c>
    </row>
    <row r="88" spans="1:5" s="17" customFormat="1" x14ac:dyDescent="0.2">
      <c r="A88" s="36" t="s">
        <v>14</v>
      </c>
      <c r="B88" s="37"/>
      <c r="C88" s="38"/>
      <c r="D88" s="15">
        <f>SUM(D87)</f>
        <v>1000</v>
      </c>
      <c r="E88" s="16"/>
    </row>
    <row r="89" spans="1:5" s="17" customFormat="1" x14ac:dyDescent="0.2">
      <c r="A89" s="3" t="s">
        <v>90</v>
      </c>
      <c r="B89" s="3">
        <v>58353015102</v>
      </c>
      <c r="C89" s="3" t="s">
        <v>10</v>
      </c>
      <c r="D89" s="11">
        <v>1094.1400000000001</v>
      </c>
      <c r="E89" s="3" t="s">
        <v>41</v>
      </c>
    </row>
    <row r="90" spans="1:5" s="17" customFormat="1" x14ac:dyDescent="0.2">
      <c r="A90" s="3" t="s">
        <v>90</v>
      </c>
      <c r="B90" s="3">
        <v>58353015102</v>
      </c>
      <c r="C90" s="3" t="s">
        <v>10</v>
      </c>
      <c r="D90" s="11">
        <v>1238.01</v>
      </c>
      <c r="E90" s="3" t="s">
        <v>41</v>
      </c>
    </row>
    <row r="91" spans="1:5" x14ac:dyDescent="0.2">
      <c r="A91" s="3" t="s">
        <v>90</v>
      </c>
      <c r="B91" s="3">
        <v>58353015102</v>
      </c>
      <c r="C91" s="3" t="s">
        <v>10</v>
      </c>
      <c r="D91" s="11">
        <v>65.7</v>
      </c>
      <c r="E91" s="3" t="s">
        <v>41</v>
      </c>
    </row>
    <row r="92" spans="1:5" x14ac:dyDescent="0.2">
      <c r="A92" s="3" t="s">
        <v>90</v>
      </c>
      <c r="B92" s="3">
        <v>58353015102</v>
      </c>
      <c r="C92" s="3" t="s">
        <v>10</v>
      </c>
      <c r="D92" s="11">
        <v>970.25</v>
      </c>
      <c r="E92" s="3" t="s">
        <v>41</v>
      </c>
    </row>
    <row r="93" spans="1:5" s="17" customFormat="1" x14ac:dyDescent="0.2">
      <c r="A93" s="36" t="s">
        <v>14</v>
      </c>
      <c r="B93" s="37"/>
      <c r="C93" s="38"/>
      <c r="D93" s="15">
        <f>SUM(D89:D92)</f>
        <v>3368.1</v>
      </c>
      <c r="E93" s="16"/>
    </row>
    <row r="94" spans="1:5" x14ac:dyDescent="0.2">
      <c r="A94" s="3" t="s">
        <v>122</v>
      </c>
      <c r="B94" s="3">
        <v>8446807015</v>
      </c>
      <c r="C94" s="3" t="s">
        <v>123</v>
      </c>
      <c r="D94" s="11">
        <v>112.18</v>
      </c>
      <c r="E94" s="3" t="s">
        <v>102</v>
      </c>
    </row>
    <row r="95" spans="1:5" s="17" customFormat="1" x14ac:dyDescent="0.2">
      <c r="A95" s="36" t="s">
        <v>14</v>
      </c>
      <c r="B95" s="37"/>
      <c r="C95" s="38"/>
      <c r="D95" s="15">
        <f>SUM(D94)</f>
        <v>112.18</v>
      </c>
      <c r="E95" s="16"/>
    </row>
    <row r="96" spans="1:5" x14ac:dyDescent="0.2">
      <c r="A96" s="3" t="s">
        <v>87</v>
      </c>
      <c r="B96" s="3">
        <v>17200778671</v>
      </c>
      <c r="C96" s="3" t="s">
        <v>13</v>
      </c>
      <c r="D96" s="11">
        <v>600</v>
      </c>
      <c r="E96" s="3" t="s">
        <v>42</v>
      </c>
    </row>
    <row r="97" spans="1:5" s="17" customFormat="1" x14ac:dyDescent="0.2">
      <c r="A97" s="36" t="s">
        <v>14</v>
      </c>
      <c r="B97" s="37"/>
      <c r="C97" s="38"/>
      <c r="D97" s="15">
        <f>SUM(D96)</f>
        <v>600</v>
      </c>
      <c r="E97" s="16"/>
    </row>
    <row r="98" spans="1:5" x14ac:dyDescent="0.2">
      <c r="A98" s="3" t="s">
        <v>94</v>
      </c>
      <c r="B98" s="3">
        <v>91483720885</v>
      </c>
      <c r="C98" s="3" t="s">
        <v>95</v>
      </c>
      <c r="D98" s="11">
        <v>1122.83</v>
      </c>
      <c r="E98" s="3" t="s">
        <v>42</v>
      </c>
    </row>
    <row r="99" spans="1:5" s="17" customFormat="1" x14ac:dyDescent="0.2">
      <c r="A99" s="36" t="s">
        <v>14</v>
      </c>
      <c r="B99" s="37"/>
      <c r="C99" s="38"/>
      <c r="D99" s="15">
        <f>SUM(D98)</f>
        <v>1122.83</v>
      </c>
      <c r="E99" s="16"/>
    </row>
    <row r="100" spans="1:5" x14ac:dyDescent="0.2">
      <c r="A100" s="3" t="s">
        <v>73</v>
      </c>
      <c r="B100" s="3">
        <v>48567510815</v>
      </c>
      <c r="C100" s="3" t="s">
        <v>10</v>
      </c>
      <c r="D100" s="11">
        <v>41.43</v>
      </c>
      <c r="E100" s="3" t="s">
        <v>44</v>
      </c>
    </row>
    <row r="101" spans="1:5" s="17" customFormat="1" x14ac:dyDescent="0.2">
      <c r="A101" s="36" t="s">
        <v>14</v>
      </c>
      <c r="B101" s="37"/>
      <c r="C101" s="38"/>
      <c r="D101" s="15">
        <f>SUM(D100)</f>
        <v>41.43</v>
      </c>
      <c r="E101" s="16"/>
    </row>
    <row r="102" spans="1:5" x14ac:dyDescent="0.2">
      <c r="A102" s="3" t="s">
        <v>130</v>
      </c>
      <c r="B102" s="3">
        <v>45052309127</v>
      </c>
      <c r="C102" s="3" t="s">
        <v>10</v>
      </c>
      <c r="D102" s="11">
        <v>25</v>
      </c>
      <c r="E102" s="3" t="s">
        <v>44</v>
      </c>
    </row>
    <row r="103" spans="1:5" s="17" customFormat="1" x14ac:dyDescent="0.2">
      <c r="A103" s="36" t="s">
        <v>14</v>
      </c>
      <c r="B103" s="37"/>
      <c r="C103" s="38"/>
      <c r="D103" s="15">
        <f>SUM(D102)</f>
        <v>25</v>
      </c>
      <c r="E103" s="16"/>
    </row>
    <row r="104" spans="1:5" ht="16" x14ac:dyDescent="0.2">
      <c r="A104" s="14" t="s">
        <v>142</v>
      </c>
      <c r="B104" s="3">
        <v>28224985280</v>
      </c>
      <c r="C104" s="3" t="s">
        <v>13</v>
      </c>
      <c r="D104" s="11">
        <v>112.5</v>
      </c>
      <c r="E104" s="3" t="s">
        <v>48</v>
      </c>
    </row>
    <row r="105" spans="1:5" s="17" customFormat="1" x14ac:dyDescent="0.2">
      <c r="A105" s="36" t="s">
        <v>14</v>
      </c>
      <c r="B105" s="37"/>
      <c r="C105" s="38"/>
      <c r="D105" s="15">
        <f>SUM(D104)</f>
        <v>112.5</v>
      </c>
      <c r="E105" s="16"/>
    </row>
    <row r="106" spans="1:5" x14ac:dyDescent="0.2">
      <c r="A106" s="3" t="s">
        <v>139</v>
      </c>
      <c r="B106" s="3">
        <v>17796122877</v>
      </c>
      <c r="C106" s="3" t="s">
        <v>10</v>
      </c>
      <c r="D106" s="11">
        <v>78.3</v>
      </c>
      <c r="E106" s="3" t="s">
        <v>48</v>
      </c>
    </row>
    <row r="107" spans="1:5" s="17" customFormat="1" ht="14.25" customHeight="1" x14ac:dyDescent="0.2">
      <c r="A107" s="36" t="s">
        <v>14</v>
      </c>
      <c r="B107" s="37"/>
      <c r="C107" s="38"/>
      <c r="D107" s="15">
        <f>SUM(D106)</f>
        <v>78.3</v>
      </c>
      <c r="E107" s="16"/>
    </row>
    <row r="108" spans="1:5" s="17" customFormat="1" ht="16" x14ac:dyDescent="0.2">
      <c r="A108" s="14" t="s">
        <v>145</v>
      </c>
      <c r="B108" s="3">
        <v>72024433755</v>
      </c>
      <c r="C108" s="3" t="s">
        <v>13</v>
      </c>
      <c r="D108" s="11">
        <v>240</v>
      </c>
      <c r="E108" s="3" t="s">
        <v>44</v>
      </c>
    </row>
    <row r="109" spans="1:5" ht="16" x14ac:dyDescent="0.2">
      <c r="A109" s="14" t="s">
        <v>145</v>
      </c>
      <c r="B109" s="3">
        <v>72024433755</v>
      </c>
      <c r="C109" s="3" t="s">
        <v>13</v>
      </c>
      <c r="D109" s="11">
        <v>144</v>
      </c>
      <c r="E109" s="3" t="s">
        <v>44</v>
      </c>
    </row>
    <row r="110" spans="1:5" x14ac:dyDescent="0.2">
      <c r="A110" s="36" t="s">
        <v>14</v>
      </c>
      <c r="B110" s="37"/>
      <c r="C110" s="38"/>
      <c r="D110" s="15">
        <f>SUM(D108:D109)</f>
        <v>384</v>
      </c>
      <c r="E110" s="16"/>
    </row>
    <row r="111" spans="1:5" ht="16" x14ac:dyDescent="0.2">
      <c r="A111" s="14" t="s">
        <v>147</v>
      </c>
      <c r="B111" s="3">
        <v>37324171729</v>
      </c>
      <c r="C111" s="3" t="s">
        <v>148</v>
      </c>
      <c r="D111" s="11">
        <v>166</v>
      </c>
      <c r="E111" s="3" t="s">
        <v>44</v>
      </c>
    </row>
    <row r="112" spans="1:5" x14ac:dyDescent="0.2">
      <c r="A112" s="36" t="s">
        <v>14</v>
      </c>
      <c r="B112" s="37"/>
      <c r="C112" s="38"/>
      <c r="D112" s="15">
        <f>SUM(D111)</f>
        <v>166</v>
      </c>
      <c r="E112" s="16"/>
    </row>
    <row r="113" spans="1:5" ht="16" x14ac:dyDescent="0.2">
      <c r="A113" s="14" t="s">
        <v>149</v>
      </c>
      <c r="B113" s="3">
        <v>15293296133</v>
      </c>
      <c r="C113" s="3" t="s">
        <v>84</v>
      </c>
      <c r="D113" s="11">
        <v>168</v>
      </c>
      <c r="E113" s="3" t="s">
        <v>44</v>
      </c>
    </row>
    <row r="114" spans="1:5" x14ac:dyDescent="0.2">
      <c r="A114" s="36" t="s">
        <v>14</v>
      </c>
      <c r="B114" s="37"/>
      <c r="C114" s="38"/>
      <c r="D114" s="15">
        <f>SUM(D113)</f>
        <v>168</v>
      </c>
      <c r="E114" s="16"/>
    </row>
    <row r="115" spans="1:5" ht="16" x14ac:dyDescent="0.2">
      <c r="A115" s="14" t="s">
        <v>150</v>
      </c>
      <c r="B115" s="3">
        <v>64183808252</v>
      </c>
      <c r="C115" s="3" t="s">
        <v>141</v>
      </c>
      <c r="D115" s="11">
        <v>182.7</v>
      </c>
      <c r="E115" s="3" t="s">
        <v>42</v>
      </c>
    </row>
    <row r="116" spans="1:5" x14ac:dyDescent="0.2">
      <c r="A116" s="36" t="s">
        <v>14</v>
      </c>
      <c r="B116" s="37"/>
      <c r="C116" s="38"/>
      <c r="D116" s="15">
        <f>SUM(D115)</f>
        <v>182.7</v>
      </c>
      <c r="E116" s="16"/>
    </row>
    <row r="117" spans="1:5" ht="16" x14ac:dyDescent="0.2">
      <c r="A117" s="14" t="s">
        <v>151</v>
      </c>
      <c r="B117" s="3">
        <v>68847709158</v>
      </c>
      <c r="C117" s="3" t="s">
        <v>10</v>
      </c>
      <c r="D117" s="11">
        <v>210</v>
      </c>
      <c r="E117" s="3" t="s">
        <v>44</v>
      </c>
    </row>
    <row r="118" spans="1:5" x14ac:dyDescent="0.2">
      <c r="A118" s="36" t="s">
        <v>14</v>
      </c>
      <c r="B118" s="37"/>
      <c r="C118" s="38"/>
      <c r="D118" s="15">
        <f>SUM(D117)</f>
        <v>210</v>
      </c>
      <c r="E118" s="16"/>
    </row>
    <row r="119" spans="1:5" ht="16" x14ac:dyDescent="0.2">
      <c r="A119" s="14" t="s">
        <v>71</v>
      </c>
      <c r="B119" s="3">
        <v>98488701478</v>
      </c>
      <c r="C119" s="3" t="s">
        <v>13</v>
      </c>
      <c r="D119" s="11">
        <v>236.25</v>
      </c>
      <c r="E119" s="3" t="s">
        <v>44</v>
      </c>
    </row>
    <row r="120" spans="1:5" x14ac:dyDescent="0.2">
      <c r="A120" s="36" t="s">
        <v>14</v>
      </c>
      <c r="B120" s="37"/>
      <c r="C120" s="38"/>
      <c r="D120" s="15">
        <f>SUM(D119)</f>
        <v>236.25</v>
      </c>
      <c r="E120" s="16"/>
    </row>
    <row r="121" spans="1:5" ht="16" x14ac:dyDescent="0.2">
      <c r="A121" s="14" t="s">
        <v>152</v>
      </c>
      <c r="B121" s="3">
        <v>11789484099</v>
      </c>
      <c r="C121" s="3" t="s">
        <v>153</v>
      </c>
      <c r="D121" s="11">
        <v>291</v>
      </c>
      <c r="E121" s="3" t="s">
        <v>42</v>
      </c>
    </row>
    <row r="122" spans="1:5" x14ac:dyDescent="0.2">
      <c r="A122" s="36" t="s">
        <v>14</v>
      </c>
      <c r="B122" s="37"/>
      <c r="C122" s="38"/>
      <c r="D122" s="15">
        <f>SUM(D121)</f>
        <v>291</v>
      </c>
      <c r="E122" s="16"/>
    </row>
    <row r="123" spans="1:5" ht="16" x14ac:dyDescent="0.2">
      <c r="A123" s="14" t="s">
        <v>154</v>
      </c>
      <c r="B123" s="3">
        <v>44522656963</v>
      </c>
      <c r="C123" s="3" t="s">
        <v>81</v>
      </c>
      <c r="D123" s="11">
        <v>312.5</v>
      </c>
      <c r="E123" s="3" t="s">
        <v>155</v>
      </c>
    </row>
    <row r="124" spans="1:5" x14ac:dyDescent="0.2">
      <c r="A124" s="36" t="s">
        <v>14</v>
      </c>
      <c r="B124" s="37"/>
      <c r="C124" s="38"/>
      <c r="D124" s="15">
        <f>SUM(D123)</f>
        <v>312.5</v>
      </c>
      <c r="E124" s="16"/>
    </row>
    <row r="125" spans="1:5" ht="16" x14ac:dyDescent="0.2">
      <c r="A125" s="14" t="s">
        <v>156</v>
      </c>
      <c r="B125" s="3">
        <v>91109303119</v>
      </c>
      <c r="C125" s="3" t="s">
        <v>158</v>
      </c>
      <c r="D125" s="11">
        <v>564</v>
      </c>
      <c r="E125" s="3" t="s">
        <v>44</v>
      </c>
    </row>
    <row r="126" spans="1:5" ht="16" x14ac:dyDescent="0.2">
      <c r="A126" s="14" t="s">
        <v>156</v>
      </c>
      <c r="B126" s="3">
        <v>91109303119</v>
      </c>
      <c r="C126" s="3" t="s">
        <v>158</v>
      </c>
      <c r="D126" s="11">
        <v>336</v>
      </c>
      <c r="E126" s="3" t="s">
        <v>44</v>
      </c>
    </row>
    <row r="127" spans="1:5" x14ac:dyDescent="0.2">
      <c r="A127" s="36" t="s">
        <v>14</v>
      </c>
      <c r="B127" s="37"/>
      <c r="C127" s="38"/>
      <c r="D127" s="15">
        <f>SUM(D125:D126)</f>
        <v>900</v>
      </c>
      <c r="E127" s="16"/>
    </row>
    <row r="128" spans="1:5" ht="16" x14ac:dyDescent="0.2">
      <c r="A128" s="14" t="s">
        <v>159</v>
      </c>
      <c r="B128" s="3">
        <v>30025799843</v>
      </c>
      <c r="C128" s="3" t="s">
        <v>160</v>
      </c>
      <c r="D128" s="11">
        <v>378</v>
      </c>
      <c r="E128" s="3" t="s">
        <v>44</v>
      </c>
    </row>
    <row r="129" spans="1:5" x14ac:dyDescent="0.2">
      <c r="A129" s="36" t="s">
        <v>14</v>
      </c>
      <c r="B129" s="37"/>
      <c r="C129" s="38"/>
      <c r="D129" s="15">
        <f>SUM(D128)</f>
        <v>378</v>
      </c>
      <c r="E129" s="16"/>
    </row>
    <row r="130" spans="1:5" ht="16" x14ac:dyDescent="0.2">
      <c r="A130" s="14" t="s">
        <v>157</v>
      </c>
      <c r="B130" s="3">
        <v>77465071491</v>
      </c>
      <c r="C130" s="3" t="s">
        <v>68</v>
      </c>
      <c r="D130" s="11">
        <v>353.59</v>
      </c>
      <c r="E130" s="3" t="s">
        <v>44</v>
      </c>
    </row>
    <row r="131" spans="1:5" s="17" customFormat="1" x14ac:dyDescent="0.2">
      <c r="A131" s="36" t="s">
        <v>14</v>
      </c>
      <c r="B131" s="37"/>
      <c r="C131" s="38"/>
      <c r="D131" s="15">
        <f>SUM(D130)</f>
        <v>353.59</v>
      </c>
      <c r="E131" s="16"/>
    </row>
    <row r="132" spans="1:5" x14ac:dyDescent="0.2">
      <c r="A132" s="3" t="s">
        <v>78</v>
      </c>
      <c r="B132" s="3">
        <v>13797891015</v>
      </c>
      <c r="C132" s="3" t="s">
        <v>79</v>
      </c>
      <c r="D132" s="11">
        <v>87.5</v>
      </c>
      <c r="E132" s="3" t="s">
        <v>48</v>
      </c>
    </row>
    <row r="133" spans="1:5" s="17" customFormat="1" x14ac:dyDescent="0.2">
      <c r="A133" s="36" t="s">
        <v>14</v>
      </c>
      <c r="B133" s="37"/>
      <c r="C133" s="38"/>
      <c r="D133" s="15">
        <f>SUM(D132)</f>
        <v>87.5</v>
      </c>
      <c r="E133" s="16"/>
    </row>
    <row r="134" spans="1:5" s="17" customFormat="1" ht="16" x14ac:dyDescent="0.2">
      <c r="A134" s="14" t="s">
        <v>164</v>
      </c>
      <c r="B134" s="3">
        <v>98834661560</v>
      </c>
      <c r="C134" s="3" t="s">
        <v>10</v>
      </c>
      <c r="D134" s="11">
        <v>609</v>
      </c>
      <c r="E134" s="3" t="s">
        <v>44</v>
      </c>
    </row>
    <row r="135" spans="1:5" s="17" customFormat="1" x14ac:dyDescent="0.2">
      <c r="A135" s="36" t="s">
        <v>14</v>
      </c>
      <c r="B135" s="37"/>
      <c r="C135" s="38"/>
      <c r="D135" s="15">
        <f>SUM(D134)</f>
        <v>609</v>
      </c>
      <c r="E135" s="16"/>
    </row>
    <row r="136" spans="1:5" x14ac:dyDescent="0.2">
      <c r="A136" s="3" t="s">
        <v>131</v>
      </c>
      <c r="B136" s="3">
        <v>67080200094</v>
      </c>
      <c r="C136" s="3" t="s">
        <v>132</v>
      </c>
      <c r="D136" s="11">
        <v>37.15</v>
      </c>
      <c r="E136" s="3" t="s">
        <v>44</v>
      </c>
    </row>
    <row r="137" spans="1:5" s="17" customFormat="1" x14ac:dyDescent="0.2">
      <c r="A137" s="36" t="s">
        <v>14</v>
      </c>
      <c r="B137" s="37"/>
      <c r="C137" s="38"/>
      <c r="D137" s="15">
        <f>SUM(D136)</f>
        <v>37.15</v>
      </c>
      <c r="E137" s="16"/>
    </row>
    <row r="138" spans="1:5" x14ac:dyDescent="0.2">
      <c r="A138" s="3" t="s">
        <v>109</v>
      </c>
      <c r="B138" s="3">
        <v>19819724166</v>
      </c>
      <c r="C138" s="3" t="s">
        <v>81</v>
      </c>
      <c r="D138" s="11">
        <v>114</v>
      </c>
      <c r="E138" s="3" t="s">
        <v>44</v>
      </c>
    </row>
    <row r="139" spans="1:5" x14ac:dyDescent="0.2">
      <c r="A139" s="3" t="s">
        <v>109</v>
      </c>
      <c r="B139" s="3">
        <v>19819724166</v>
      </c>
      <c r="C139" s="3" t="s">
        <v>81</v>
      </c>
      <c r="D139" s="11">
        <v>130.9</v>
      </c>
      <c r="E139" s="3" t="s">
        <v>44</v>
      </c>
    </row>
    <row r="140" spans="1:5" x14ac:dyDescent="0.2">
      <c r="A140" s="3" t="s">
        <v>109</v>
      </c>
      <c r="B140" s="3">
        <v>19819724166</v>
      </c>
      <c r="C140" s="3" t="s">
        <v>81</v>
      </c>
      <c r="D140" s="11">
        <v>2105</v>
      </c>
      <c r="E140" s="3" t="s">
        <v>44</v>
      </c>
    </row>
    <row r="141" spans="1:5" x14ac:dyDescent="0.2">
      <c r="A141" s="36" t="s">
        <v>14</v>
      </c>
      <c r="B141" s="37"/>
      <c r="C141" s="38"/>
      <c r="D141" s="15">
        <f>SUM(D138:D140)</f>
        <v>2349.9</v>
      </c>
      <c r="E141" s="16"/>
    </row>
    <row r="142" spans="1:5" x14ac:dyDescent="0.2">
      <c r="A142" s="3" t="s">
        <v>137</v>
      </c>
      <c r="B142" s="3">
        <v>3131175869</v>
      </c>
      <c r="C142" s="3" t="s">
        <v>138</v>
      </c>
      <c r="D142" s="11">
        <v>60</v>
      </c>
      <c r="E142" s="3" t="s">
        <v>44</v>
      </c>
    </row>
    <row r="143" spans="1:5" x14ac:dyDescent="0.2">
      <c r="A143" s="36" t="s">
        <v>14</v>
      </c>
      <c r="B143" s="37"/>
      <c r="C143" s="38"/>
      <c r="D143" s="15">
        <f>SUM(D142)</f>
        <v>60</v>
      </c>
      <c r="E143" s="16"/>
    </row>
    <row r="144" spans="1:5" x14ac:dyDescent="0.2">
      <c r="A144" s="3" t="s">
        <v>165</v>
      </c>
      <c r="B144" s="3">
        <v>95567416295</v>
      </c>
      <c r="C144" s="3" t="s">
        <v>10</v>
      </c>
      <c r="D144" s="11">
        <v>665</v>
      </c>
      <c r="E144" s="3" t="s">
        <v>44</v>
      </c>
    </row>
    <row r="145" spans="1:5" x14ac:dyDescent="0.2">
      <c r="A145" s="36" t="s">
        <v>14</v>
      </c>
      <c r="B145" s="37"/>
      <c r="C145" s="38"/>
      <c r="D145" s="15">
        <f>SUM(D144)</f>
        <v>665</v>
      </c>
      <c r="E145" s="16"/>
    </row>
    <row r="146" spans="1:5" x14ac:dyDescent="0.2">
      <c r="A146" s="3" t="s">
        <v>133</v>
      </c>
      <c r="B146" s="3">
        <v>23197705042</v>
      </c>
      <c r="C146" s="3" t="s">
        <v>13</v>
      </c>
      <c r="D146" s="11">
        <v>41.09</v>
      </c>
      <c r="E146" s="3" t="s">
        <v>134</v>
      </c>
    </row>
    <row r="147" spans="1:5" x14ac:dyDescent="0.2">
      <c r="A147" s="36" t="s">
        <v>14</v>
      </c>
      <c r="B147" s="37"/>
      <c r="C147" s="38"/>
      <c r="D147" s="15">
        <f>SUM(D146)</f>
        <v>41.09</v>
      </c>
      <c r="E147" s="16"/>
    </row>
    <row r="148" spans="1:5" x14ac:dyDescent="0.2">
      <c r="A148" s="3" t="s">
        <v>140</v>
      </c>
      <c r="B148" s="3">
        <v>70108447975</v>
      </c>
      <c r="C148" s="3" t="s">
        <v>141</v>
      </c>
      <c r="D148" s="11">
        <v>109.99</v>
      </c>
      <c r="E148" s="3" t="s">
        <v>41</v>
      </c>
    </row>
    <row r="149" spans="1:5" x14ac:dyDescent="0.2">
      <c r="A149" s="36" t="s">
        <v>14</v>
      </c>
      <c r="B149" s="37"/>
      <c r="C149" s="38"/>
      <c r="D149" s="15">
        <f>SUM(D148)</f>
        <v>109.99</v>
      </c>
      <c r="E149" s="16"/>
    </row>
    <row r="150" spans="1:5" x14ac:dyDescent="0.2">
      <c r="A150" s="3" t="s">
        <v>37</v>
      </c>
      <c r="B150" s="3">
        <v>43042344559</v>
      </c>
      <c r="C150" s="3" t="s">
        <v>38</v>
      </c>
      <c r="D150" s="11">
        <v>1670.55</v>
      </c>
      <c r="E150" s="3" t="s">
        <v>42</v>
      </c>
    </row>
    <row r="151" spans="1:5" x14ac:dyDescent="0.2">
      <c r="A151" s="36" t="s">
        <v>14</v>
      </c>
      <c r="B151" s="37"/>
      <c r="C151" s="38"/>
      <c r="D151" s="15">
        <f>SUM(D150)</f>
        <v>1670.55</v>
      </c>
      <c r="E151" s="16"/>
    </row>
    <row r="152" spans="1:5" x14ac:dyDescent="0.2">
      <c r="A152" s="3" t="s">
        <v>136</v>
      </c>
      <c r="B152" s="3">
        <v>78661516143</v>
      </c>
      <c r="C152" s="3" t="s">
        <v>10</v>
      </c>
      <c r="D152" s="11">
        <v>56</v>
      </c>
      <c r="E152" s="3" t="s">
        <v>44</v>
      </c>
    </row>
    <row r="153" spans="1:5" x14ac:dyDescent="0.2">
      <c r="A153" s="36" t="s">
        <v>14</v>
      </c>
      <c r="B153" s="37"/>
      <c r="C153" s="38"/>
      <c r="D153" s="15">
        <f>SUM(D152)</f>
        <v>56</v>
      </c>
      <c r="E153" s="16"/>
    </row>
    <row r="154" spans="1:5" x14ac:dyDescent="0.2">
      <c r="A154" s="3" t="s">
        <v>161</v>
      </c>
      <c r="B154" s="3">
        <v>96210828522</v>
      </c>
      <c r="C154" s="3" t="s">
        <v>13</v>
      </c>
      <c r="D154" s="11">
        <v>450</v>
      </c>
      <c r="E154" s="3" t="s">
        <v>162</v>
      </c>
    </row>
    <row r="155" spans="1:5" x14ac:dyDescent="0.2">
      <c r="A155" s="36" t="s">
        <v>14</v>
      </c>
      <c r="B155" s="37"/>
      <c r="C155" s="38"/>
      <c r="D155" s="15">
        <f>SUM(D154)</f>
        <v>450</v>
      </c>
      <c r="E155" s="16"/>
    </row>
    <row r="156" spans="1:5" x14ac:dyDescent="0.2">
      <c r="A156" s="3" t="s">
        <v>163</v>
      </c>
      <c r="B156" s="3">
        <v>11849965226</v>
      </c>
      <c r="C156" s="3" t="s">
        <v>79</v>
      </c>
      <c r="D156" s="11">
        <v>10350</v>
      </c>
      <c r="E156" s="3" t="s">
        <v>44</v>
      </c>
    </row>
    <row r="157" spans="1:5" x14ac:dyDescent="0.2">
      <c r="A157" s="3" t="s">
        <v>163</v>
      </c>
      <c r="B157" s="3">
        <v>11849965226</v>
      </c>
      <c r="C157" s="3" t="s">
        <v>79</v>
      </c>
      <c r="D157" s="11">
        <v>650</v>
      </c>
      <c r="E157" s="3" t="s">
        <v>44</v>
      </c>
    </row>
    <row r="158" spans="1:5" x14ac:dyDescent="0.2">
      <c r="A158" s="3" t="s">
        <v>163</v>
      </c>
      <c r="B158" s="3">
        <v>11849965226</v>
      </c>
      <c r="C158" s="3" t="s">
        <v>79</v>
      </c>
      <c r="D158" s="11">
        <v>585</v>
      </c>
      <c r="E158" s="3" t="s">
        <v>44</v>
      </c>
    </row>
    <row r="159" spans="1:5" x14ac:dyDescent="0.2">
      <c r="A159" s="36" t="s">
        <v>14</v>
      </c>
      <c r="B159" s="37"/>
      <c r="C159" s="38"/>
      <c r="D159" s="15">
        <f>SUM(D156:D158)</f>
        <v>11585</v>
      </c>
      <c r="E159" s="16"/>
    </row>
    <row r="160" spans="1:5" x14ac:dyDescent="0.2">
      <c r="A160" s="3" t="s">
        <v>135</v>
      </c>
      <c r="B160" s="3">
        <v>4095595789</v>
      </c>
      <c r="C160" s="3" t="s">
        <v>13</v>
      </c>
      <c r="D160" s="11">
        <v>48.33</v>
      </c>
      <c r="E160" s="3" t="s">
        <v>41</v>
      </c>
    </row>
    <row r="161" spans="1:5" x14ac:dyDescent="0.2">
      <c r="A161" s="36" t="s">
        <v>14</v>
      </c>
      <c r="B161" s="37"/>
      <c r="C161" s="38"/>
      <c r="D161" s="15">
        <f>SUM(D160)</f>
        <v>48.33</v>
      </c>
      <c r="E161" s="16"/>
    </row>
    <row r="162" spans="1:5" x14ac:dyDescent="0.2">
      <c r="A162" s="3" t="s">
        <v>143</v>
      </c>
      <c r="B162" s="3">
        <v>81152039635</v>
      </c>
      <c r="C162" s="3" t="s">
        <v>13</v>
      </c>
      <c r="D162" s="11">
        <v>118</v>
      </c>
      <c r="E162" s="3" t="s">
        <v>44</v>
      </c>
    </row>
    <row r="163" spans="1:5" x14ac:dyDescent="0.2">
      <c r="A163" s="36" t="s">
        <v>14</v>
      </c>
      <c r="B163" s="37"/>
      <c r="C163" s="38"/>
      <c r="D163" s="15">
        <f>SUM(D162)</f>
        <v>118</v>
      </c>
      <c r="E163" s="16"/>
    </row>
    <row r="164" spans="1:5" x14ac:dyDescent="0.2">
      <c r="A164" s="3" t="s">
        <v>168</v>
      </c>
      <c r="B164" s="3">
        <v>61839561624</v>
      </c>
      <c r="C164" s="3" t="s">
        <v>10</v>
      </c>
      <c r="D164" s="11">
        <v>1500</v>
      </c>
      <c r="E164" s="3" t="s">
        <v>44</v>
      </c>
    </row>
    <row r="165" spans="1:5" s="17" customFormat="1" x14ac:dyDescent="0.2">
      <c r="A165" s="36" t="s">
        <v>14</v>
      </c>
      <c r="B165" s="37"/>
      <c r="C165" s="38"/>
      <c r="D165" s="15">
        <f>SUM(D164)</f>
        <v>1500</v>
      </c>
      <c r="E165" s="16"/>
    </row>
    <row r="166" spans="1:5" ht="25.5" customHeight="1" x14ac:dyDescent="0.25">
      <c r="A166" s="32" t="s">
        <v>127</v>
      </c>
      <c r="B166" s="33"/>
      <c r="C166" s="34"/>
      <c r="D166" s="19">
        <f>SUM(D165,D163,D161,D159,D155,D153,D151,D149,D147,D145,D143,D141,D137,D135,D133,D131,D129,D127,D124,D122,D120,D118,D116,D114,D112,D110,D107,D105,D103,D101,D99,D97,D95,D93,D88,D86,D83,D81,D79,D73,D71,D63,D61,D58,D53,D51,D47,D44,D41,D39,D37,D35,D33,D31,D28,D26,D17,D11)</f>
        <v>47106.110000000008</v>
      </c>
      <c r="E166" s="8"/>
    </row>
  </sheetData>
  <mergeCells count="61">
    <mergeCell ref="A133:C133"/>
    <mergeCell ref="A137:C137"/>
    <mergeCell ref="A143:C143"/>
    <mergeCell ref="A165:C165"/>
    <mergeCell ref="A166:C166"/>
    <mergeCell ref="A151:C151"/>
    <mergeCell ref="A141:C141"/>
    <mergeCell ref="A161:C161"/>
    <mergeCell ref="A155:C155"/>
    <mergeCell ref="A159:C159"/>
    <mergeCell ref="A163:C163"/>
    <mergeCell ref="A145:C145"/>
    <mergeCell ref="A147:C147"/>
    <mergeCell ref="A149:C149"/>
    <mergeCell ref="A153:C153"/>
    <mergeCell ref="A135:C135"/>
    <mergeCell ref="A101:C101"/>
    <mergeCell ref="A103:C103"/>
    <mergeCell ref="A105:C105"/>
    <mergeCell ref="A107:C107"/>
    <mergeCell ref="A131:C131"/>
    <mergeCell ref="A110:C110"/>
    <mergeCell ref="A112:C112"/>
    <mergeCell ref="A114:C114"/>
    <mergeCell ref="A116:C116"/>
    <mergeCell ref="A118:C118"/>
    <mergeCell ref="A120:C120"/>
    <mergeCell ref="A122:C122"/>
    <mergeCell ref="A124:C124"/>
    <mergeCell ref="A129:C129"/>
    <mergeCell ref="A127:C127"/>
    <mergeCell ref="A99:C99"/>
    <mergeCell ref="A61:C61"/>
    <mergeCell ref="A63:C63"/>
    <mergeCell ref="A71:C71"/>
    <mergeCell ref="A73:C73"/>
    <mergeCell ref="A81:C81"/>
    <mergeCell ref="A83:C83"/>
    <mergeCell ref="A79:C79"/>
    <mergeCell ref="A86:C86"/>
    <mergeCell ref="A88:C88"/>
    <mergeCell ref="A93:C93"/>
    <mergeCell ref="A95:C95"/>
    <mergeCell ref="A97:C97"/>
    <mergeCell ref="A44:C44"/>
    <mergeCell ref="A47:C47"/>
    <mergeCell ref="A51:C51"/>
    <mergeCell ref="A53:C53"/>
    <mergeCell ref="A58:C58"/>
    <mergeCell ref="A41:C41"/>
    <mergeCell ref="A2:A4"/>
    <mergeCell ref="B5:E6"/>
    <mergeCell ref="A11:C11"/>
    <mergeCell ref="A17:C17"/>
    <mergeCell ref="A26:C26"/>
    <mergeCell ref="A28:C28"/>
    <mergeCell ref="A31:C31"/>
    <mergeCell ref="A33:C33"/>
    <mergeCell ref="A35:C35"/>
    <mergeCell ref="A37:C37"/>
    <mergeCell ref="A39:C39"/>
  </mergeCells>
  <phoneticPr fontId="5" type="noConversion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4BC5-F321-4566-AD32-B0CDE58EC08E}">
  <dimension ref="A1:E17"/>
  <sheetViews>
    <sheetView workbookViewId="0">
      <selection activeCell="A16" sqref="A16"/>
    </sheetView>
  </sheetViews>
  <sheetFormatPr baseColWidth="10" defaultColWidth="8.83203125" defaultRowHeight="15" x14ac:dyDescent="0.2"/>
  <cols>
    <col min="1" max="1" width="21" customWidth="1"/>
    <col min="2" max="2" width="63.6640625" customWidth="1"/>
    <col min="3" max="3" width="2.5" customWidth="1"/>
    <col min="4" max="4" width="1" customWidth="1"/>
    <col min="5" max="5" width="9.1640625" hidden="1" customWidth="1"/>
  </cols>
  <sheetData>
    <row r="1" spans="1:5" x14ac:dyDescent="0.2">
      <c r="A1" t="s">
        <v>8</v>
      </c>
    </row>
    <row r="2" spans="1:5" x14ac:dyDescent="0.2">
      <c r="A2" s="35" t="s">
        <v>7</v>
      </c>
    </row>
    <row r="3" spans="1:5" x14ac:dyDescent="0.2">
      <c r="A3" s="35"/>
    </row>
    <row r="4" spans="1:5" ht="48" customHeight="1" x14ac:dyDescent="0.2">
      <c r="A4" s="35"/>
    </row>
    <row r="5" spans="1:5" ht="15" customHeight="1" x14ac:dyDescent="0.2">
      <c r="B5" s="28" t="s">
        <v>125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3" customHeight="1" x14ac:dyDescent="0.2">
      <c r="A8" s="2" t="s">
        <v>3</v>
      </c>
      <c r="B8" s="2" t="s">
        <v>4</v>
      </c>
    </row>
    <row r="9" spans="1:5" x14ac:dyDescent="0.2">
      <c r="A9" s="20">
        <v>199734.64</v>
      </c>
      <c r="B9" s="3" t="s">
        <v>51</v>
      </c>
    </row>
    <row r="10" spans="1:5" x14ac:dyDescent="0.2">
      <c r="A10" s="3">
        <v>985.48</v>
      </c>
      <c r="B10" s="3" t="s">
        <v>59</v>
      </c>
    </row>
    <row r="11" spans="1:5" x14ac:dyDescent="0.2">
      <c r="A11" s="3">
        <v>1895.2</v>
      </c>
      <c r="B11" s="3" t="s">
        <v>58</v>
      </c>
    </row>
    <row r="12" spans="1:5" x14ac:dyDescent="0.2">
      <c r="A12" s="3">
        <v>33226.35</v>
      </c>
      <c r="B12" s="3" t="s">
        <v>52</v>
      </c>
    </row>
    <row r="13" spans="1:5" x14ac:dyDescent="0.2">
      <c r="A13" s="3">
        <v>0</v>
      </c>
      <c r="B13" s="3" t="s">
        <v>53</v>
      </c>
    </row>
    <row r="14" spans="1:5" x14ac:dyDescent="0.2">
      <c r="A14" s="3">
        <v>7036.92</v>
      </c>
      <c r="B14" s="3" t="s">
        <v>54</v>
      </c>
    </row>
    <row r="15" spans="1:5" x14ac:dyDescent="0.2">
      <c r="A15" s="3">
        <v>292.8</v>
      </c>
      <c r="B15" s="3" t="s">
        <v>169</v>
      </c>
    </row>
    <row r="16" spans="1:5" x14ac:dyDescent="0.2">
      <c r="A16" s="3">
        <v>4771.95</v>
      </c>
      <c r="B16" s="3" t="s">
        <v>55</v>
      </c>
    </row>
    <row r="17" spans="1:2" ht="19" x14ac:dyDescent="0.25">
      <c r="A17" s="18">
        <f>SUM(A9:A16)</f>
        <v>247943.34000000005</v>
      </c>
      <c r="B17" s="10" t="s">
        <v>126</v>
      </c>
    </row>
  </sheetData>
  <mergeCells count="2">
    <mergeCell ref="A2:A4"/>
    <mergeCell ref="B5:E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3D5D9-AF5A-4577-A44D-367676B15761}">
  <dimension ref="A1:E151"/>
  <sheetViews>
    <sheetView topLeftCell="A4" zoomScale="115" zoomScaleNormal="115" workbookViewId="0">
      <selection activeCell="A139" sqref="A139:E139"/>
    </sheetView>
  </sheetViews>
  <sheetFormatPr baseColWidth="10" defaultColWidth="8.83203125" defaultRowHeight="15" x14ac:dyDescent="0.2"/>
  <cols>
    <col min="1" max="1" width="29.6640625" customWidth="1"/>
    <col min="2" max="2" width="14.5" customWidth="1"/>
    <col min="3" max="3" width="15.5" customWidth="1"/>
    <col min="4" max="4" width="16.6640625" customWidth="1"/>
    <col min="5" max="5" width="44.83203125" customWidth="1"/>
  </cols>
  <sheetData>
    <row r="1" spans="1:5" x14ac:dyDescent="0.2">
      <c r="A1" t="s">
        <v>5</v>
      </c>
    </row>
    <row r="2" spans="1:5" x14ac:dyDescent="0.2">
      <c r="A2" s="27" t="s">
        <v>100</v>
      </c>
    </row>
    <row r="3" spans="1:5" x14ac:dyDescent="0.2">
      <c r="A3" s="27"/>
    </row>
    <row r="4" spans="1:5" ht="48" customHeight="1" x14ac:dyDescent="0.2">
      <c r="A4" s="27"/>
    </row>
    <row r="5" spans="1:5" x14ac:dyDescent="0.2">
      <c r="B5" s="28" t="s">
        <v>170</v>
      </c>
      <c r="C5" s="28"/>
      <c r="D5" s="28"/>
      <c r="E5" s="28"/>
    </row>
    <row r="6" spans="1:5" ht="27" customHeight="1" x14ac:dyDescent="0.2">
      <c r="B6" s="28"/>
      <c r="C6" s="28"/>
      <c r="D6" s="28"/>
      <c r="E6" s="28"/>
    </row>
    <row r="8" spans="1:5" ht="32" x14ac:dyDescent="0.2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</row>
    <row r="9" spans="1:5" x14ac:dyDescent="0.2">
      <c r="A9" s="3" t="s">
        <v>9</v>
      </c>
      <c r="B9" s="3">
        <v>85821130368</v>
      </c>
      <c r="C9" s="3" t="s">
        <v>10</v>
      </c>
      <c r="D9" s="11">
        <v>1.66</v>
      </c>
      <c r="E9" s="3" t="s">
        <v>40</v>
      </c>
    </row>
    <row r="10" spans="1:5" x14ac:dyDescent="0.2">
      <c r="A10" s="3" t="s">
        <v>9</v>
      </c>
      <c r="B10" s="3">
        <v>85821130368</v>
      </c>
      <c r="C10" s="3" t="s">
        <v>10</v>
      </c>
      <c r="D10" s="11">
        <v>16.600000000000001</v>
      </c>
      <c r="E10" s="3" t="s">
        <v>40</v>
      </c>
    </row>
    <row r="11" spans="1:5" s="17" customFormat="1" x14ac:dyDescent="0.2">
      <c r="A11" s="36" t="s">
        <v>11</v>
      </c>
      <c r="B11" s="37"/>
      <c r="C11" s="38"/>
      <c r="D11" s="15">
        <f>SUM(D9:D10)</f>
        <v>18.260000000000002</v>
      </c>
      <c r="E11" s="16"/>
    </row>
    <row r="12" spans="1:5" x14ac:dyDescent="0.2">
      <c r="A12" s="3" t="s">
        <v>12</v>
      </c>
      <c r="B12" s="3">
        <v>72313761076</v>
      </c>
      <c r="C12" s="3" t="s">
        <v>13</v>
      </c>
      <c r="D12" s="11">
        <v>33.799999999999997</v>
      </c>
      <c r="E12" s="3" t="s">
        <v>44</v>
      </c>
    </row>
    <row r="13" spans="1:5" x14ac:dyDescent="0.2">
      <c r="A13" s="3" t="s">
        <v>12</v>
      </c>
      <c r="B13" s="3">
        <v>72313761076</v>
      </c>
      <c r="C13" s="3" t="s">
        <v>13</v>
      </c>
      <c r="D13" s="11">
        <v>699.55</v>
      </c>
      <c r="E13" s="3" t="s">
        <v>44</v>
      </c>
    </row>
    <row r="14" spans="1:5" x14ac:dyDescent="0.2">
      <c r="A14" s="3" t="s">
        <v>12</v>
      </c>
      <c r="B14" s="3">
        <v>72313761076</v>
      </c>
      <c r="C14" s="3" t="s">
        <v>13</v>
      </c>
      <c r="D14" s="11">
        <v>272.29000000000002</v>
      </c>
      <c r="E14" s="3" t="s">
        <v>42</v>
      </c>
    </row>
    <row r="15" spans="1:5" x14ac:dyDescent="0.2">
      <c r="A15" s="3" t="s">
        <v>12</v>
      </c>
      <c r="B15" s="3">
        <v>72313761076</v>
      </c>
      <c r="C15" s="3" t="s">
        <v>13</v>
      </c>
      <c r="D15" s="11">
        <v>363.53</v>
      </c>
      <c r="E15" s="3" t="s">
        <v>42</v>
      </c>
    </row>
    <row r="16" spans="1:5" x14ac:dyDescent="0.2">
      <c r="A16" s="3" t="s">
        <v>12</v>
      </c>
      <c r="B16" s="3">
        <v>72313761076</v>
      </c>
      <c r="C16" s="3" t="s">
        <v>13</v>
      </c>
      <c r="D16" s="11">
        <v>648.78</v>
      </c>
      <c r="E16" s="3" t="s">
        <v>42</v>
      </c>
    </row>
    <row r="17" spans="1:5" x14ac:dyDescent="0.2">
      <c r="A17" s="3" t="s">
        <v>12</v>
      </c>
      <c r="B17" s="3">
        <v>72313761076</v>
      </c>
      <c r="C17" s="3" t="s">
        <v>13</v>
      </c>
      <c r="D17" s="11">
        <v>608.72</v>
      </c>
      <c r="E17" s="3" t="s">
        <v>42</v>
      </c>
    </row>
    <row r="18" spans="1:5" x14ac:dyDescent="0.2">
      <c r="A18" s="3" t="s">
        <v>12</v>
      </c>
      <c r="B18" s="3">
        <v>72313761076</v>
      </c>
      <c r="C18" s="3" t="s">
        <v>13</v>
      </c>
      <c r="D18" s="11">
        <v>599.03</v>
      </c>
      <c r="E18" s="3" t="s">
        <v>42</v>
      </c>
    </row>
    <row r="19" spans="1:5" x14ac:dyDescent="0.2">
      <c r="A19" s="3" t="s">
        <v>12</v>
      </c>
      <c r="B19" s="3">
        <v>72313761076</v>
      </c>
      <c r="C19" s="3" t="s">
        <v>13</v>
      </c>
      <c r="D19" s="11">
        <v>560.95000000000005</v>
      </c>
      <c r="E19" s="3" t="s">
        <v>42</v>
      </c>
    </row>
    <row r="20" spans="1:5" x14ac:dyDescent="0.2">
      <c r="A20" s="3" t="s">
        <v>12</v>
      </c>
      <c r="B20" s="3">
        <v>72313761076</v>
      </c>
      <c r="C20" s="3" t="s">
        <v>13</v>
      </c>
      <c r="D20" s="11">
        <v>330.51</v>
      </c>
      <c r="E20" s="3" t="s">
        <v>42</v>
      </c>
    </row>
    <row r="21" spans="1:5" x14ac:dyDescent="0.2">
      <c r="A21" s="3" t="s">
        <v>12</v>
      </c>
      <c r="B21" s="3">
        <v>72313761076</v>
      </c>
      <c r="C21" s="3" t="s">
        <v>13</v>
      </c>
      <c r="D21" s="11">
        <v>221.15</v>
      </c>
      <c r="E21" s="3" t="s">
        <v>42</v>
      </c>
    </row>
    <row r="22" spans="1:5" x14ac:dyDescent="0.2">
      <c r="A22" s="3" t="s">
        <v>12</v>
      </c>
      <c r="B22" s="3">
        <v>72313761076</v>
      </c>
      <c r="C22" s="3" t="s">
        <v>13</v>
      </c>
      <c r="D22" s="11">
        <v>17.100000000000001</v>
      </c>
      <c r="E22" s="3" t="s">
        <v>42</v>
      </c>
    </row>
    <row r="23" spans="1:5" x14ac:dyDescent="0.2">
      <c r="A23" s="3" t="s">
        <v>12</v>
      </c>
      <c r="B23" s="3">
        <v>72313761076</v>
      </c>
      <c r="C23" s="3" t="s">
        <v>13</v>
      </c>
      <c r="D23" s="11">
        <v>100.01</v>
      </c>
      <c r="E23" s="3" t="s">
        <v>102</v>
      </c>
    </row>
    <row r="24" spans="1:5" x14ac:dyDescent="0.2">
      <c r="A24" s="3" t="s">
        <v>12</v>
      </c>
      <c r="B24" s="3">
        <v>72313761076</v>
      </c>
      <c r="C24" s="3" t="s">
        <v>13</v>
      </c>
      <c r="D24" s="11">
        <v>88.19</v>
      </c>
      <c r="E24" s="3" t="s">
        <v>42</v>
      </c>
    </row>
    <row r="25" spans="1:5" s="17" customFormat="1" x14ac:dyDescent="0.2">
      <c r="A25" s="36" t="s">
        <v>14</v>
      </c>
      <c r="B25" s="37"/>
      <c r="C25" s="38"/>
      <c r="D25" s="15">
        <f>SUM(D12:D24)</f>
        <v>4543.6099999999997</v>
      </c>
      <c r="E25" s="16"/>
    </row>
    <row r="26" spans="1:5" x14ac:dyDescent="0.2">
      <c r="A26" s="3" t="s">
        <v>15</v>
      </c>
      <c r="B26" s="3">
        <v>90077579259</v>
      </c>
      <c r="C26" s="3" t="s">
        <v>13</v>
      </c>
      <c r="D26" s="11">
        <v>6.75</v>
      </c>
      <c r="E26" s="3" t="s">
        <v>43</v>
      </c>
    </row>
    <row r="27" spans="1:5" x14ac:dyDescent="0.2">
      <c r="A27" s="3" t="s">
        <v>15</v>
      </c>
      <c r="B27" s="3">
        <v>90077579259</v>
      </c>
      <c r="C27" s="3" t="s">
        <v>13</v>
      </c>
      <c r="D27" s="11">
        <v>6.75</v>
      </c>
      <c r="E27" s="3" t="s">
        <v>43</v>
      </c>
    </row>
    <row r="28" spans="1:5" x14ac:dyDescent="0.2">
      <c r="A28" s="3" t="s">
        <v>15</v>
      </c>
      <c r="B28" s="3">
        <v>90077579259</v>
      </c>
      <c r="C28" s="3" t="s">
        <v>13</v>
      </c>
      <c r="D28" s="11">
        <v>9.16</v>
      </c>
      <c r="E28" s="3" t="s">
        <v>43</v>
      </c>
    </row>
    <row r="29" spans="1:5" x14ac:dyDescent="0.2">
      <c r="A29" s="3" t="s">
        <v>15</v>
      </c>
      <c r="B29" s="3">
        <v>90077579259</v>
      </c>
      <c r="C29" s="3" t="s">
        <v>13</v>
      </c>
      <c r="D29" s="11">
        <v>11.4</v>
      </c>
      <c r="E29" s="3" t="s">
        <v>43</v>
      </c>
    </row>
    <row r="30" spans="1:5" x14ac:dyDescent="0.2">
      <c r="A30" s="3" t="s">
        <v>15</v>
      </c>
      <c r="B30" s="3">
        <v>90077579259</v>
      </c>
      <c r="C30" s="3" t="s">
        <v>13</v>
      </c>
      <c r="D30" s="11">
        <v>11.59</v>
      </c>
      <c r="E30" s="3" t="s">
        <v>43</v>
      </c>
    </row>
    <row r="31" spans="1:5" x14ac:dyDescent="0.2">
      <c r="A31" s="3" t="s">
        <v>15</v>
      </c>
      <c r="B31" s="3">
        <v>90077579259</v>
      </c>
      <c r="C31" s="3" t="s">
        <v>13</v>
      </c>
      <c r="D31" s="11">
        <v>12.16</v>
      </c>
      <c r="E31" s="3" t="s">
        <v>43</v>
      </c>
    </row>
    <row r="32" spans="1:5" x14ac:dyDescent="0.2">
      <c r="A32" s="3" t="s">
        <v>15</v>
      </c>
      <c r="B32" s="3">
        <v>90077579259</v>
      </c>
      <c r="C32" s="3" t="s">
        <v>13</v>
      </c>
      <c r="D32" s="11">
        <v>187.74</v>
      </c>
      <c r="E32" s="3" t="s">
        <v>43</v>
      </c>
    </row>
    <row r="33" spans="1:5" x14ac:dyDescent="0.2">
      <c r="A33" s="3" t="s">
        <v>15</v>
      </c>
      <c r="B33" s="3">
        <v>90077579259</v>
      </c>
      <c r="C33" s="3" t="s">
        <v>13</v>
      </c>
      <c r="D33" s="11">
        <v>577.27</v>
      </c>
      <c r="E33" s="3" t="s">
        <v>43</v>
      </c>
    </row>
    <row r="34" spans="1:5" s="17" customFormat="1" x14ac:dyDescent="0.2">
      <c r="A34" s="36" t="s">
        <v>14</v>
      </c>
      <c r="B34" s="37"/>
      <c r="C34" s="38"/>
      <c r="D34" s="15">
        <f>SUM(D26:D33)</f>
        <v>822.81999999999994</v>
      </c>
      <c r="E34" s="16"/>
    </row>
    <row r="35" spans="1:5" x14ac:dyDescent="0.2">
      <c r="A35" s="3" t="s">
        <v>17</v>
      </c>
      <c r="B35" s="3">
        <v>64163074544</v>
      </c>
      <c r="C35" s="3" t="s">
        <v>13</v>
      </c>
      <c r="D35" s="11">
        <v>25.38</v>
      </c>
      <c r="E35" s="3" t="s">
        <v>43</v>
      </c>
    </row>
    <row r="36" spans="1:5" x14ac:dyDescent="0.2">
      <c r="A36" s="3" t="s">
        <v>17</v>
      </c>
      <c r="B36" s="3">
        <v>64163074544</v>
      </c>
      <c r="C36" s="3" t="s">
        <v>13</v>
      </c>
      <c r="D36" s="11">
        <v>462.52</v>
      </c>
      <c r="E36" s="3" t="s">
        <v>43</v>
      </c>
    </row>
    <row r="37" spans="1:5" s="17" customFormat="1" x14ac:dyDescent="0.2">
      <c r="A37" s="36" t="s">
        <v>18</v>
      </c>
      <c r="B37" s="37"/>
      <c r="C37" s="38"/>
      <c r="D37" s="15">
        <f>SUM(D35:D36)</f>
        <v>487.9</v>
      </c>
      <c r="E37" s="16"/>
    </row>
    <row r="38" spans="1:5" x14ac:dyDescent="0.2">
      <c r="A38" s="3" t="s">
        <v>19</v>
      </c>
      <c r="B38" s="3">
        <v>17847110267</v>
      </c>
      <c r="C38" s="3" t="s">
        <v>10</v>
      </c>
      <c r="D38" s="11">
        <v>71.38</v>
      </c>
      <c r="E38" s="3" t="s">
        <v>45</v>
      </c>
    </row>
    <row r="39" spans="1:5" s="17" customFormat="1" x14ac:dyDescent="0.2">
      <c r="A39" s="36" t="s">
        <v>14</v>
      </c>
      <c r="B39" s="37"/>
      <c r="C39" s="38"/>
      <c r="D39" s="15">
        <f>SUM(D38)</f>
        <v>71.38</v>
      </c>
      <c r="E39" s="16"/>
    </row>
    <row r="40" spans="1:5" x14ac:dyDescent="0.2">
      <c r="A40" s="3" t="s">
        <v>46</v>
      </c>
      <c r="B40" s="3">
        <v>81793146560</v>
      </c>
      <c r="C40" s="3" t="s">
        <v>10</v>
      </c>
      <c r="D40" s="11">
        <v>26.54</v>
      </c>
      <c r="E40" s="3" t="s">
        <v>47</v>
      </c>
    </row>
    <row r="41" spans="1:5" s="17" customFormat="1" x14ac:dyDescent="0.2">
      <c r="A41" s="36" t="s">
        <v>14</v>
      </c>
      <c r="B41" s="37"/>
      <c r="C41" s="38"/>
      <c r="D41" s="15">
        <f>SUM(D40)</f>
        <v>26.54</v>
      </c>
      <c r="E41" s="16"/>
    </row>
    <row r="42" spans="1:5" s="17" customFormat="1" x14ac:dyDescent="0.2">
      <c r="A42" s="3" t="s">
        <v>20</v>
      </c>
      <c r="B42" s="3">
        <v>9253797076</v>
      </c>
      <c r="C42" s="3" t="s">
        <v>10</v>
      </c>
      <c r="D42" s="11">
        <v>170.05</v>
      </c>
      <c r="E42" s="3" t="s">
        <v>48</v>
      </c>
    </row>
    <row r="43" spans="1:5" x14ac:dyDescent="0.2">
      <c r="A43" s="3" t="s">
        <v>20</v>
      </c>
      <c r="B43" s="3">
        <v>9253797076</v>
      </c>
      <c r="C43" s="3" t="s">
        <v>10</v>
      </c>
      <c r="D43" s="11">
        <v>31.53</v>
      </c>
      <c r="E43" s="3" t="s">
        <v>48</v>
      </c>
    </row>
    <row r="44" spans="1:5" s="17" customFormat="1" x14ac:dyDescent="0.2">
      <c r="A44" s="36" t="s">
        <v>14</v>
      </c>
      <c r="B44" s="37"/>
      <c r="C44" s="38"/>
      <c r="D44" s="15">
        <f>SUM(D42:D43)</f>
        <v>201.58</v>
      </c>
      <c r="E44" s="16"/>
    </row>
    <row r="45" spans="1:5" s="17" customFormat="1" x14ac:dyDescent="0.2">
      <c r="A45" s="3" t="s">
        <v>22</v>
      </c>
      <c r="B45" s="3">
        <v>43965974818</v>
      </c>
      <c r="C45" s="3" t="s">
        <v>10</v>
      </c>
      <c r="D45" s="11">
        <v>13.34</v>
      </c>
      <c r="E45" s="3" t="s">
        <v>49</v>
      </c>
    </row>
    <row r="46" spans="1:5" s="17" customFormat="1" x14ac:dyDescent="0.2">
      <c r="A46" s="3" t="s">
        <v>22</v>
      </c>
      <c r="B46" s="3">
        <v>43965974818</v>
      </c>
      <c r="C46" s="3" t="s">
        <v>10</v>
      </c>
      <c r="D46" s="11">
        <v>3217.65</v>
      </c>
      <c r="E46" s="3" t="s">
        <v>49</v>
      </c>
    </row>
    <row r="47" spans="1:5" x14ac:dyDescent="0.2">
      <c r="A47" s="3" t="s">
        <v>22</v>
      </c>
      <c r="B47" s="3">
        <v>43965974818</v>
      </c>
      <c r="C47" s="3" t="s">
        <v>10</v>
      </c>
      <c r="D47" s="11">
        <v>65.61</v>
      </c>
      <c r="E47" s="3" t="s">
        <v>49</v>
      </c>
    </row>
    <row r="48" spans="1:5" s="17" customFormat="1" x14ac:dyDescent="0.2">
      <c r="A48" s="36" t="s">
        <v>14</v>
      </c>
      <c r="B48" s="37"/>
      <c r="C48" s="38"/>
      <c r="D48" s="15">
        <f>SUM(D45:D47)</f>
        <v>3296.6000000000004</v>
      </c>
      <c r="E48" s="16"/>
    </row>
    <row r="49" spans="1:5" x14ac:dyDescent="0.2">
      <c r="A49" s="3" t="s">
        <v>185</v>
      </c>
      <c r="B49" s="3">
        <v>30972983553</v>
      </c>
      <c r="C49" s="3" t="s">
        <v>10</v>
      </c>
      <c r="D49" s="11">
        <v>200</v>
      </c>
      <c r="E49" s="3" t="s">
        <v>48</v>
      </c>
    </row>
    <row r="50" spans="1:5" s="17" customFormat="1" x14ac:dyDescent="0.2">
      <c r="A50" s="36" t="s">
        <v>14</v>
      </c>
      <c r="B50" s="37"/>
      <c r="C50" s="38"/>
      <c r="D50" s="15">
        <f>SUM(D49)</f>
        <v>200</v>
      </c>
      <c r="E50" s="16"/>
    </row>
    <row r="51" spans="1:5" s="17" customFormat="1" x14ac:dyDescent="0.2">
      <c r="A51" s="3" t="s">
        <v>24</v>
      </c>
      <c r="B51" s="3">
        <v>87311810356</v>
      </c>
      <c r="C51" s="3" t="s">
        <v>10</v>
      </c>
      <c r="D51" s="11">
        <v>94.26</v>
      </c>
      <c r="E51" s="3" t="s">
        <v>146</v>
      </c>
    </row>
    <row r="52" spans="1:5" s="17" customFormat="1" x14ac:dyDescent="0.2">
      <c r="A52" s="36" t="s">
        <v>14</v>
      </c>
      <c r="B52" s="37"/>
      <c r="C52" s="38"/>
      <c r="D52" s="15">
        <f>SUM(D51:D51)</f>
        <v>94.26</v>
      </c>
      <c r="E52" s="16"/>
    </row>
    <row r="53" spans="1:5" x14ac:dyDescent="0.2">
      <c r="A53" s="3" t="s">
        <v>25</v>
      </c>
      <c r="B53" s="3">
        <v>29524210204</v>
      </c>
      <c r="C53" s="3" t="s">
        <v>10</v>
      </c>
      <c r="D53" s="11">
        <v>166.15</v>
      </c>
      <c r="E53" s="3" t="s">
        <v>47</v>
      </c>
    </row>
    <row r="54" spans="1:5" x14ac:dyDescent="0.2">
      <c r="A54" s="3" t="s">
        <v>25</v>
      </c>
      <c r="B54" s="3">
        <v>29524210204</v>
      </c>
      <c r="C54" s="3" t="s">
        <v>10</v>
      </c>
      <c r="D54" s="11">
        <v>272.25</v>
      </c>
      <c r="E54" s="3" t="s">
        <v>47</v>
      </c>
    </row>
    <row r="55" spans="1:5" s="17" customFormat="1" x14ac:dyDescent="0.2">
      <c r="A55" s="36" t="s">
        <v>14</v>
      </c>
      <c r="B55" s="37"/>
      <c r="C55" s="38"/>
      <c r="D55" s="15">
        <f>SUM(D53:D54)</f>
        <v>438.4</v>
      </c>
      <c r="E55" s="16"/>
    </row>
    <row r="56" spans="1:5" s="17" customFormat="1" ht="16" x14ac:dyDescent="0.2">
      <c r="A56" s="14" t="s">
        <v>106</v>
      </c>
      <c r="B56" s="3">
        <v>27759560625</v>
      </c>
      <c r="C56" s="3" t="s">
        <v>10</v>
      </c>
      <c r="D56" s="11">
        <v>17.79</v>
      </c>
      <c r="E56" s="3" t="s">
        <v>49</v>
      </c>
    </row>
    <row r="57" spans="1:5" s="17" customFormat="1" ht="16" x14ac:dyDescent="0.2">
      <c r="A57" s="14" t="s">
        <v>106</v>
      </c>
      <c r="B57" s="3">
        <v>27759560625</v>
      </c>
      <c r="C57" s="3" t="s">
        <v>10</v>
      </c>
      <c r="D57" s="11">
        <v>20.04</v>
      </c>
      <c r="E57" s="3" t="s">
        <v>49</v>
      </c>
    </row>
    <row r="58" spans="1:5" s="17" customFormat="1" x14ac:dyDescent="0.2">
      <c r="A58" s="36" t="s">
        <v>14</v>
      </c>
      <c r="B58" s="37"/>
      <c r="C58" s="38"/>
      <c r="D58" s="15">
        <f>SUM(D56:D57)</f>
        <v>37.83</v>
      </c>
      <c r="E58" s="16"/>
    </row>
    <row r="59" spans="1:5" x14ac:dyDescent="0.2">
      <c r="A59" s="3" t="s">
        <v>186</v>
      </c>
      <c r="B59" s="3">
        <v>87385834108</v>
      </c>
      <c r="C59" s="3" t="s">
        <v>10</v>
      </c>
      <c r="D59" s="11">
        <v>275</v>
      </c>
      <c r="E59" s="3" t="s">
        <v>44</v>
      </c>
    </row>
    <row r="60" spans="1:5" s="17" customFormat="1" x14ac:dyDescent="0.2">
      <c r="A60" s="36" t="s">
        <v>14</v>
      </c>
      <c r="B60" s="37"/>
      <c r="C60" s="38"/>
      <c r="D60" s="15">
        <f>SUM(D59)</f>
        <v>275</v>
      </c>
      <c r="E60" s="16"/>
    </row>
    <row r="61" spans="1:5" x14ac:dyDescent="0.2">
      <c r="A61" s="3" t="s">
        <v>30</v>
      </c>
      <c r="B61" s="3">
        <v>33109139850</v>
      </c>
      <c r="C61" s="3" t="s">
        <v>13</v>
      </c>
      <c r="D61" s="11">
        <v>201.6</v>
      </c>
      <c r="E61" s="3" t="s">
        <v>42</v>
      </c>
    </row>
    <row r="62" spans="1:5" x14ac:dyDescent="0.2">
      <c r="A62" s="3" t="s">
        <v>30</v>
      </c>
      <c r="B62" s="3">
        <v>33109139850</v>
      </c>
      <c r="C62" s="3" t="s">
        <v>13</v>
      </c>
      <c r="D62" s="11">
        <v>220.5</v>
      </c>
      <c r="E62" s="3" t="s">
        <v>42</v>
      </c>
    </row>
    <row r="63" spans="1:5" x14ac:dyDescent="0.2">
      <c r="A63" s="3" t="s">
        <v>30</v>
      </c>
      <c r="B63" s="3">
        <v>33109139850</v>
      </c>
      <c r="C63" s="3" t="s">
        <v>13</v>
      </c>
      <c r="D63" s="11">
        <v>628.74</v>
      </c>
      <c r="E63" s="3" t="s">
        <v>42</v>
      </c>
    </row>
    <row r="64" spans="1:5" x14ac:dyDescent="0.2">
      <c r="A64" s="3" t="s">
        <v>30</v>
      </c>
      <c r="B64" s="3">
        <v>33109139850</v>
      </c>
      <c r="C64" s="3" t="s">
        <v>13</v>
      </c>
      <c r="D64" s="11">
        <v>838.66</v>
      </c>
      <c r="E64" s="3" t="s">
        <v>42</v>
      </c>
    </row>
    <row r="65" spans="1:5" s="17" customFormat="1" x14ac:dyDescent="0.2">
      <c r="A65" s="36" t="s">
        <v>14</v>
      </c>
      <c r="B65" s="37"/>
      <c r="C65" s="38"/>
      <c r="D65" s="15">
        <f>SUM(D61:D64)</f>
        <v>1889.5</v>
      </c>
      <c r="E65" s="16"/>
    </row>
    <row r="66" spans="1:5" s="17" customFormat="1" x14ac:dyDescent="0.2">
      <c r="A66" s="3" t="s">
        <v>31</v>
      </c>
      <c r="B66" s="3">
        <v>7179054100</v>
      </c>
      <c r="C66" s="3" t="s">
        <v>10</v>
      </c>
      <c r="D66" s="11">
        <v>449.38</v>
      </c>
      <c r="E66" s="3" t="s">
        <v>42</v>
      </c>
    </row>
    <row r="67" spans="1:5" s="17" customFormat="1" x14ac:dyDescent="0.2">
      <c r="A67" s="3" t="s">
        <v>31</v>
      </c>
      <c r="B67" s="3">
        <v>7179054100</v>
      </c>
      <c r="C67" s="3" t="s">
        <v>10</v>
      </c>
      <c r="D67" s="11">
        <v>1054.1300000000001</v>
      </c>
      <c r="E67" s="3" t="s">
        <v>42</v>
      </c>
    </row>
    <row r="68" spans="1:5" s="17" customFormat="1" x14ac:dyDescent="0.2">
      <c r="A68" s="36" t="s">
        <v>14</v>
      </c>
      <c r="B68" s="37"/>
      <c r="C68" s="38"/>
      <c r="D68" s="15">
        <f>SUM(D66:D67)</f>
        <v>1503.5100000000002</v>
      </c>
      <c r="E68" s="16"/>
    </row>
    <row r="69" spans="1:5" x14ac:dyDescent="0.2">
      <c r="A69" s="3" t="s">
        <v>63</v>
      </c>
      <c r="B69" s="3">
        <v>69523788448</v>
      </c>
      <c r="C69" s="3" t="s">
        <v>10</v>
      </c>
      <c r="D69" s="11">
        <v>24.89</v>
      </c>
      <c r="E69" s="3" t="s">
        <v>44</v>
      </c>
    </row>
    <row r="70" spans="1:5" s="17" customFormat="1" x14ac:dyDescent="0.2">
      <c r="A70" s="36" t="s">
        <v>14</v>
      </c>
      <c r="B70" s="37"/>
      <c r="C70" s="38"/>
      <c r="D70" s="15">
        <f>SUM(D69)</f>
        <v>24.89</v>
      </c>
      <c r="E70" s="16"/>
    </row>
    <row r="71" spans="1:5" x14ac:dyDescent="0.2">
      <c r="A71" s="3" t="s">
        <v>35</v>
      </c>
      <c r="B71" s="3">
        <v>44138062462</v>
      </c>
      <c r="C71" s="3" t="s">
        <v>36</v>
      </c>
      <c r="D71" s="11">
        <v>383.12</v>
      </c>
      <c r="E71" s="3" t="s">
        <v>42</v>
      </c>
    </row>
    <row r="72" spans="1:5" x14ac:dyDescent="0.2">
      <c r="A72" s="3" t="s">
        <v>35</v>
      </c>
      <c r="B72" s="3">
        <v>44138062462</v>
      </c>
      <c r="C72" s="3" t="s">
        <v>36</v>
      </c>
      <c r="D72" s="11">
        <v>564.54</v>
      </c>
      <c r="E72" s="3" t="s">
        <v>42</v>
      </c>
    </row>
    <row r="73" spans="1:5" x14ac:dyDescent="0.2">
      <c r="A73" s="3" t="s">
        <v>35</v>
      </c>
      <c r="B73" s="3">
        <v>44138062462</v>
      </c>
      <c r="C73" s="3" t="s">
        <v>36</v>
      </c>
      <c r="D73" s="11">
        <v>719.35</v>
      </c>
      <c r="E73" s="3" t="s">
        <v>42</v>
      </c>
    </row>
    <row r="74" spans="1:5" x14ac:dyDescent="0.2">
      <c r="A74" s="3" t="s">
        <v>35</v>
      </c>
      <c r="B74" s="3">
        <v>44138062462</v>
      </c>
      <c r="C74" s="3" t="s">
        <v>36</v>
      </c>
      <c r="D74" s="11">
        <v>723.75</v>
      </c>
      <c r="E74" s="3" t="s">
        <v>42</v>
      </c>
    </row>
    <row r="75" spans="1:5" x14ac:dyDescent="0.2">
      <c r="A75" s="3" t="s">
        <v>35</v>
      </c>
      <c r="B75" s="3">
        <v>44138062462</v>
      </c>
      <c r="C75" s="3" t="s">
        <v>36</v>
      </c>
      <c r="D75" s="11">
        <v>943.14</v>
      </c>
      <c r="E75" s="3" t="s">
        <v>42</v>
      </c>
    </row>
    <row r="76" spans="1:5" s="17" customFormat="1" x14ac:dyDescent="0.2">
      <c r="A76" s="36" t="s">
        <v>14</v>
      </c>
      <c r="B76" s="37"/>
      <c r="C76" s="38"/>
      <c r="D76" s="15">
        <f>SUM(D71:D75)</f>
        <v>3333.9</v>
      </c>
      <c r="E76" s="16"/>
    </row>
    <row r="77" spans="1:5" x14ac:dyDescent="0.2">
      <c r="A77" s="3" t="s">
        <v>39</v>
      </c>
      <c r="B77" s="3">
        <v>87939104217</v>
      </c>
      <c r="C77" s="3" t="s">
        <v>10</v>
      </c>
      <c r="D77" s="11">
        <v>118.16</v>
      </c>
      <c r="E77" s="3" t="s">
        <v>40</v>
      </c>
    </row>
    <row r="78" spans="1:5" s="17" customFormat="1" x14ac:dyDescent="0.2">
      <c r="A78" s="36" t="s">
        <v>14</v>
      </c>
      <c r="B78" s="37"/>
      <c r="C78" s="38"/>
      <c r="D78" s="15">
        <f>SUM(D77)</f>
        <v>118.16</v>
      </c>
      <c r="E78" s="16"/>
    </row>
    <row r="79" spans="1:5" x14ac:dyDescent="0.2">
      <c r="A79" s="3" t="s">
        <v>67</v>
      </c>
      <c r="B79" s="3">
        <v>29454869184</v>
      </c>
      <c r="C79" s="3" t="s">
        <v>68</v>
      </c>
      <c r="D79" s="11">
        <v>39.799999999999997</v>
      </c>
      <c r="E79" s="3" t="s">
        <v>42</v>
      </c>
    </row>
    <row r="80" spans="1:5" x14ac:dyDescent="0.2">
      <c r="A80" s="3" t="s">
        <v>67</v>
      </c>
      <c r="B80" s="3">
        <v>29454869184</v>
      </c>
      <c r="C80" s="3" t="s">
        <v>68</v>
      </c>
      <c r="D80" s="11">
        <v>79.599999999999994</v>
      </c>
      <c r="E80" s="3" t="s">
        <v>42</v>
      </c>
    </row>
    <row r="81" spans="1:5" x14ac:dyDescent="0.2">
      <c r="A81" s="3" t="s">
        <v>67</v>
      </c>
      <c r="B81" s="3">
        <v>29454869184</v>
      </c>
      <c r="C81" s="3" t="s">
        <v>68</v>
      </c>
      <c r="D81" s="11">
        <v>238.95</v>
      </c>
      <c r="E81" s="3" t="s">
        <v>42</v>
      </c>
    </row>
    <row r="82" spans="1:5" x14ac:dyDescent="0.2">
      <c r="A82" s="3" t="s">
        <v>67</v>
      </c>
      <c r="B82" s="3">
        <v>29454869184</v>
      </c>
      <c r="C82" s="3" t="s">
        <v>68</v>
      </c>
      <c r="D82" s="11">
        <v>358.2</v>
      </c>
      <c r="E82" s="3" t="s">
        <v>42</v>
      </c>
    </row>
    <row r="83" spans="1:5" x14ac:dyDescent="0.2">
      <c r="A83" s="3" t="s">
        <v>67</v>
      </c>
      <c r="B83" s="3">
        <v>29454869184</v>
      </c>
      <c r="C83" s="3" t="s">
        <v>68</v>
      </c>
      <c r="D83" s="11">
        <v>358.2</v>
      </c>
      <c r="E83" s="3" t="s">
        <v>42</v>
      </c>
    </row>
    <row r="84" spans="1:5" x14ac:dyDescent="0.2">
      <c r="A84" s="3" t="s">
        <v>67</v>
      </c>
      <c r="B84" s="3">
        <v>29454869184</v>
      </c>
      <c r="C84" s="3" t="s">
        <v>68</v>
      </c>
      <c r="D84" s="11">
        <v>765</v>
      </c>
      <c r="E84" s="3" t="s">
        <v>42</v>
      </c>
    </row>
    <row r="85" spans="1:5" x14ac:dyDescent="0.2">
      <c r="A85" s="3" t="s">
        <v>67</v>
      </c>
      <c r="B85" s="3">
        <v>29454869184</v>
      </c>
      <c r="C85" s="3" t="s">
        <v>68</v>
      </c>
      <c r="D85" s="11">
        <v>358.2</v>
      </c>
      <c r="E85" s="3" t="s">
        <v>42</v>
      </c>
    </row>
    <row r="86" spans="1:5" x14ac:dyDescent="0.2">
      <c r="A86" s="3" t="s">
        <v>67</v>
      </c>
      <c r="B86" s="3">
        <v>29454869184</v>
      </c>
      <c r="C86" s="3" t="s">
        <v>68</v>
      </c>
      <c r="D86" s="11">
        <v>411.3</v>
      </c>
      <c r="E86" s="3" t="s">
        <v>42</v>
      </c>
    </row>
    <row r="87" spans="1:5" x14ac:dyDescent="0.2">
      <c r="A87" s="3" t="s">
        <v>67</v>
      </c>
      <c r="B87" s="3">
        <v>29454869184</v>
      </c>
      <c r="C87" s="3" t="s">
        <v>68</v>
      </c>
      <c r="D87" s="11">
        <v>358.2</v>
      </c>
      <c r="E87" s="3" t="s">
        <v>42</v>
      </c>
    </row>
    <row r="88" spans="1:5" x14ac:dyDescent="0.2">
      <c r="A88" s="36" t="s">
        <v>14</v>
      </c>
      <c r="B88" s="37"/>
      <c r="C88" s="38"/>
      <c r="D88" s="15">
        <f>SUM(D79:D87)</f>
        <v>2967.45</v>
      </c>
      <c r="E88" s="16"/>
    </row>
    <row r="89" spans="1:5" x14ac:dyDescent="0.2">
      <c r="A89" s="3" t="s">
        <v>188</v>
      </c>
      <c r="B89" s="3">
        <v>57474554384</v>
      </c>
      <c r="C89" s="3" t="s">
        <v>13</v>
      </c>
      <c r="D89" s="11">
        <v>1937.5</v>
      </c>
      <c r="E89" s="3" t="s">
        <v>196</v>
      </c>
    </row>
    <row r="90" spans="1:5" x14ac:dyDescent="0.2">
      <c r="A90" s="3" t="s">
        <v>188</v>
      </c>
      <c r="B90" s="3">
        <v>57474554384</v>
      </c>
      <c r="C90" s="3" t="s">
        <v>13</v>
      </c>
      <c r="D90" s="11">
        <v>585</v>
      </c>
      <c r="E90" s="3" t="s">
        <v>48</v>
      </c>
    </row>
    <row r="91" spans="1:5" s="17" customFormat="1" x14ac:dyDescent="0.2">
      <c r="A91" s="36" t="s">
        <v>14</v>
      </c>
      <c r="B91" s="37"/>
      <c r="C91" s="38"/>
      <c r="D91" s="15">
        <f>SUM(D89:D90)</f>
        <v>2522.5</v>
      </c>
      <c r="E91" s="16"/>
    </row>
    <row r="92" spans="1:5" s="17" customFormat="1" x14ac:dyDescent="0.2">
      <c r="A92" s="3" t="s">
        <v>92</v>
      </c>
      <c r="B92" s="3">
        <v>18928523252</v>
      </c>
      <c r="C92" s="3" t="s">
        <v>93</v>
      </c>
      <c r="D92" s="11">
        <v>518.54999999999995</v>
      </c>
      <c r="E92" s="3" t="s">
        <v>42</v>
      </c>
    </row>
    <row r="93" spans="1:5" s="17" customFormat="1" ht="15.75" customHeight="1" x14ac:dyDescent="0.2">
      <c r="A93" s="36" t="s">
        <v>14</v>
      </c>
      <c r="B93" s="37"/>
      <c r="C93" s="38"/>
      <c r="D93" s="15">
        <f>SUM(D92)</f>
        <v>518.54999999999995</v>
      </c>
      <c r="E93" s="16"/>
    </row>
    <row r="94" spans="1:5" s="17" customFormat="1" ht="15.75" customHeight="1" x14ac:dyDescent="0.2">
      <c r="A94" s="3" t="s">
        <v>184</v>
      </c>
      <c r="B94" s="3">
        <v>64546066176</v>
      </c>
      <c r="C94" s="3" t="s">
        <v>81</v>
      </c>
      <c r="D94" s="11">
        <v>127.04</v>
      </c>
      <c r="E94" s="3" t="s">
        <v>41</v>
      </c>
    </row>
    <row r="95" spans="1:5" s="17" customFormat="1" ht="15.75" customHeight="1" x14ac:dyDescent="0.2">
      <c r="A95" s="3" t="s">
        <v>184</v>
      </c>
      <c r="B95" s="3">
        <v>64546066176</v>
      </c>
      <c r="C95" s="3" t="s">
        <v>81</v>
      </c>
      <c r="D95" s="11">
        <v>475.86</v>
      </c>
      <c r="E95" s="3" t="s">
        <v>41</v>
      </c>
    </row>
    <row r="96" spans="1:5" s="17" customFormat="1" ht="15.75" customHeight="1" x14ac:dyDescent="0.2">
      <c r="A96" s="3" t="s">
        <v>184</v>
      </c>
      <c r="B96" s="3">
        <v>64546066176</v>
      </c>
      <c r="C96" s="3" t="s">
        <v>81</v>
      </c>
      <c r="D96" s="11">
        <v>690</v>
      </c>
      <c r="E96" s="3" t="s">
        <v>183</v>
      </c>
    </row>
    <row r="97" spans="1:5" s="17" customFormat="1" ht="15.75" customHeight="1" x14ac:dyDescent="0.2">
      <c r="A97" s="3" t="s">
        <v>184</v>
      </c>
      <c r="B97" s="3">
        <v>64546066176</v>
      </c>
      <c r="C97" s="3" t="s">
        <v>81</v>
      </c>
      <c r="D97" s="11">
        <v>236.4</v>
      </c>
      <c r="E97" s="3" t="s">
        <v>41</v>
      </c>
    </row>
    <row r="98" spans="1:5" x14ac:dyDescent="0.2">
      <c r="A98" s="3" t="s">
        <v>184</v>
      </c>
      <c r="B98" s="3">
        <v>64546066176</v>
      </c>
      <c r="C98" s="3" t="s">
        <v>81</v>
      </c>
      <c r="D98" s="11">
        <v>463.06</v>
      </c>
      <c r="E98" s="3" t="s">
        <v>41</v>
      </c>
    </row>
    <row r="99" spans="1:5" s="17" customFormat="1" x14ac:dyDescent="0.2">
      <c r="A99" s="36" t="s">
        <v>14</v>
      </c>
      <c r="B99" s="37"/>
      <c r="C99" s="38"/>
      <c r="D99" s="15">
        <f>SUM(D94:D98)</f>
        <v>1992.3600000000001</v>
      </c>
      <c r="E99" s="16"/>
    </row>
    <row r="100" spans="1:5" x14ac:dyDescent="0.2">
      <c r="A100" s="3" t="s">
        <v>180</v>
      </c>
      <c r="B100" s="3">
        <v>81468665691</v>
      </c>
      <c r="C100" s="3" t="s">
        <v>13</v>
      </c>
      <c r="D100" s="11">
        <v>60</v>
      </c>
      <c r="E100" s="3" t="s">
        <v>44</v>
      </c>
    </row>
    <row r="101" spans="1:5" s="17" customFormat="1" x14ac:dyDescent="0.2">
      <c r="A101" s="36" t="s">
        <v>14</v>
      </c>
      <c r="B101" s="37"/>
      <c r="C101" s="38"/>
      <c r="D101" s="15">
        <f>SUM(D100)</f>
        <v>60</v>
      </c>
      <c r="E101" s="16"/>
    </row>
    <row r="102" spans="1:5" x14ac:dyDescent="0.2">
      <c r="A102" s="3" t="s">
        <v>122</v>
      </c>
      <c r="B102" s="3">
        <v>8446807015</v>
      </c>
      <c r="C102" s="3" t="s">
        <v>123</v>
      </c>
      <c r="D102" s="11">
        <v>54.4</v>
      </c>
      <c r="E102" s="3" t="s">
        <v>44</v>
      </c>
    </row>
    <row r="103" spans="1:5" s="17" customFormat="1" x14ac:dyDescent="0.2">
      <c r="A103" s="36" t="s">
        <v>14</v>
      </c>
      <c r="B103" s="37"/>
      <c r="C103" s="38"/>
      <c r="D103" s="15">
        <f>SUM(D102)</f>
        <v>54.4</v>
      </c>
      <c r="E103" s="16"/>
    </row>
    <row r="104" spans="1:5" x14ac:dyDescent="0.2">
      <c r="A104" s="3" t="s">
        <v>195</v>
      </c>
      <c r="B104" s="3">
        <v>17200778671</v>
      </c>
      <c r="C104" s="3" t="s">
        <v>13</v>
      </c>
      <c r="D104" s="11">
        <v>1440</v>
      </c>
      <c r="E104" s="3" t="s">
        <v>42</v>
      </c>
    </row>
    <row r="105" spans="1:5" s="17" customFormat="1" x14ac:dyDescent="0.2">
      <c r="A105" s="36" t="s">
        <v>14</v>
      </c>
      <c r="B105" s="37"/>
      <c r="C105" s="38"/>
      <c r="D105" s="15">
        <f>SUM(D104)</f>
        <v>1440</v>
      </c>
      <c r="E105" s="16"/>
    </row>
    <row r="106" spans="1:5" x14ac:dyDescent="0.2">
      <c r="A106" s="3" t="s">
        <v>191</v>
      </c>
      <c r="B106" s="3">
        <v>5983230574</v>
      </c>
      <c r="C106" s="3" t="s">
        <v>192</v>
      </c>
      <c r="D106" s="11">
        <v>992</v>
      </c>
      <c r="E106" s="3" t="s">
        <v>193</v>
      </c>
    </row>
    <row r="107" spans="1:5" s="17" customFormat="1" x14ac:dyDescent="0.2">
      <c r="A107" s="36" t="s">
        <v>14</v>
      </c>
      <c r="B107" s="37"/>
      <c r="C107" s="38"/>
      <c r="D107" s="15">
        <f>SUM(D106)</f>
        <v>992</v>
      </c>
      <c r="E107" s="16"/>
    </row>
    <row r="108" spans="1:5" x14ac:dyDescent="0.2">
      <c r="A108" s="3" t="s">
        <v>74</v>
      </c>
      <c r="B108" s="3">
        <v>55832250129</v>
      </c>
      <c r="C108" s="3" t="s">
        <v>75</v>
      </c>
      <c r="D108" s="11">
        <v>1672.81</v>
      </c>
      <c r="E108" s="3" t="s">
        <v>44</v>
      </c>
    </row>
    <row r="109" spans="1:5" s="17" customFormat="1" x14ac:dyDescent="0.2">
      <c r="A109" s="36" t="s">
        <v>14</v>
      </c>
      <c r="B109" s="37"/>
      <c r="C109" s="38"/>
      <c r="D109" s="15">
        <f>SUM(D108)</f>
        <v>1672.81</v>
      </c>
      <c r="E109" s="16"/>
    </row>
    <row r="110" spans="1:5" ht="16" x14ac:dyDescent="0.2">
      <c r="A110" s="14" t="s">
        <v>189</v>
      </c>
      <c r="B110" s="3">
        <v>704636638</v>
      </c>
      <c r="C110" s="3" t="s">
        <v>10</v>
      </c>
      <c r="D110" s="11">
        <v>633.5</v>
      </c>
      <c r="E110" s="3" t="s">
        <v>48</v>
      </c>
    </row>
    <row r="111" spans="1:5" s="17" customFormat="1" x14ac:dyDescent="0.2">
      <c r="A111" s="36" t="s">
        <v>14</v>
      </c>
      <c r="B111" s="37"/>
      <c r="C111" s="38"/>
      <c r="D111" s="15">
        <f>SUM(D110)</f>
        <v>633.5</v>
      </c>
      <c r="E111" s="16"/>
    </row>
    <row r="112" spans="1:5" x14ac:dyDescent="0.2">
      <c r="A112" s="3" t="s">
        <v>139</v>
      </c>
      <c r="B112" s="3">
        <v>17796122877</v>
      </c>
      <c r="C112" s="3" t="s">
        <v>10</v>
      </c>
      <c r="D112" s="11">
        <v>58.73</v>
      </c>
      <c r="E112" s="3" t="s">
        <v>48</v>
      </c>
    </row>
    <row r="113" spans="1:5" s="17" customFormat="1" ht="14.25" customHeight="1" x14ac:dyDescent="0.2">
      <c r="A113" s="36" t="s">
        <v>14</v>
      </c>
      <c r="B113" s="37"/>
      <c r="C113" s="38"/>
      <c r="D113" s="15">
        <f>SUM(D112)</f>
        <v>58.73</v>
      </c>
      <c r="E113" s="16"/>
    </row>
    <row r="114" spans="1:5" ht="16" x14ac:dyDescent="0.2">
      <c r="A114" s="14" t="s">
        <v>190</v>
      </c>
      <c r="B114" s="3">
        <v>1664180559</v>
      </c>
      <c r="C114" s="3" t="s">
        <v>177</v>
      </c>
      <c r="D114" s="11">
        <v>670</v>
      </c>
      <c r="E114" s="3" t="s">
        <v>44</v>
      </c>
    </row>
    <row r="115" spans="1:5" x14ac:dyDescent="0.2">
      <c r="A115" s="36" t="s">
        <v>14</v>
      </c>
      <c r="B115" s="37"/>
      <c r="C115" s="38"/>
      <c r="D115" s="15">
        <f>SUM(D114)</f>
        <v>670</v>
      </c>
      <c r="E115" s="16"/>
    </row>
    <row r="116" spans="1:5" ht="16" x14ac:dyDescent="0.2">
      <c r="A116" s="14" t="s">
        <v>181</v>
      </c>
      <c r="B116" s="3">
        <v>4154250204</v>
      </c>
      <c r="C116" s="3" t="s">
        <v>13</v>
      </c>
      <c r="D116" s="11">
        <v>61.08</v>
      </c>
      <c r="E116" s="3" t="s">
        <v>134</v>
      </c>
    </row>
    <row r="117" spans="1:5" x14ac:dyDescent="0.2">
      <c r="A117" s="36" t="s">
        <v>14</v>
      </c>
      <c r="B117" s="37"/>
      <c r="C117" s="38"/>
      <c r="D117" s="15">
        <f>SUM(D116)</f>
        <v>61.08</v>
      </c>
      <c r="E117" s="16"/>
    </row>
    <row r="118" spans="1:5" ht="32" x14ac:dyDescent="0.2">
      <c r="A118" s="14" t="s">
        <v>179</v>
      </c>
      <c r="B118" s="3">
        <v>59427026875</v>
      </c>
      <c r="C118" s="3" t="s">
        <v>13</v>
      </c>
      <c r="D118" s="11">
        <v>57</v>
      </c>
      <c r="E118" s="3" t="s">
        <v>162</v>
      </c>
    </row>
    <row r="119" spans="1:5" x14ac:dyDescent="0.2">
      <c r="A119" s="36" t="s">
        <v>14</v>
      </c>
      <c r="B119" s="37"/>
      <c r="C119" s="38"/>
      <c r="D119" s="15">
        <f>SUM(D118)</f>
        <v>57</v>
      </c>
      <c r="E119" s="16"/>
    </row>
    <row r="120" spans="1:5" ht="16" x14ac:dyDescent="0.2">
      <c r="A120" s="14" t="s">
        <v>152</v>
      </c>
      <c r="B120" s="3">
        <v>11789484099</v>
      </c>
      <c r="C120" s="3" t="s">
        <v>153</v>
      </c>
      <c r="D120" s="11">
        <v>582</v>
      </c>
      <c r="E120" s="3" t="s">
        <v>42</v>
      </c>
    </row>
    <row r="121" spans="1:5" x14ac:dyDescent="0.2">
      <c r="A121" s="36" t="s">
        <v>14</v>
      </c>
      <c r="B121" s="37"/>
      <c r="C121" s="38"/>
      <c r="D121" s="15">
        <f>SUM(D120)</f>
        <v>582</v>
      </c>
      <c r="E121" s="16"/>
    </row>
    <row r="122" spans="1:5" ht="16" x14ac:dyDescent="0.2">
      <c r="A122" s="14" t="s">
        <v>187</v>
      </c>
      <c r="B122" s="3">
        <v>3448022583</v>
      </c>
      <c r="C122" s="3" t="s">
        <v>79</v>
      </c>
      <c r="D122" s="11">
        <v>435</v>
      </c>
      <c r="E122" s="3" t="s">
        <v>48</v>
      </c>
    </row>
    <row r="123" spans="1:5" x14ac:dyDescent="0.2">
      <c r="A123" s="36" t="s">
        <v>14</v>
      </c>
      <c r="B123" s="37"/>
      <c r="C123" s="38"/>
      <c r="D123" s="15">
        <f>SUM(D122)</f>
        <v>435</v>
      </c>
      <c r="E123" s="16"/>
    </row>
    <row r="124" spans="1:5" ht="16" x14ac:dyDescent="0.2">
      <c r="A124" s="14" t="s">
        <v>117</v>
      </c>
      <c r="B124" s="3">
        <v>28674433096</v>
      </c>
      <c r="C124" s="3" t="s">
        <v>13</v>
      </c>
      <c r="D124" s="11">
        <v>356.25</v>
      </c>
      <c r="E124" s="3" t="s">
        <v>48</v>
      </c>
    </row>
    <row r="125" spans="1:5" x14ac:dyDescent="0.2">
      <c r="A125" s="36" t="s">
        <v>14</v>
      </c>
      <c r="B125" s="37"/>
      <c r="C125" s="38"/>
      <c r="D125" s="15">
        <f>SUM(D124:D124)</f>
        <v>356.25</v>
      </c>
      <c r="E125" s="16"/>
    </row>
    <row r="126" spans="1:5" ht="16" x14ac:dyDescent="0.2">
      <c r="A126" s="14" t="s">
        <v>174</v>
      </c>
      <c r="B126" s="3">
        <v>21873421610</v>
      </c>
      <c r="C126" s="3" t="s">
        <v>175</v>
      </c>
      <c r="D126" s="11">
        <v>40</v>
      </c>
      <c r="E126" s="3" t="s">
        <v>44</v>
      </c>
    </row>
    <row r="127" spans="1:5" x14ac:dyDescent="0.2">
      <c r="A127" s="36" t="s">
        <v>14</v>
      </c>
      <c r="B127" s="37"/>
      <c r="C127" s="38"/>
      <c r="D127" s="15">
        <f>SUM(D126)</f>
        <v>40</v>
      </c>
      <c r="E127" s="16"/>
    </row>
    <row r="128" spans="1:5" x14ac:dyDescent="0.2">
      <c r="A128" s="3" t="s">
        <v>78</v>
      </c>
      <c r="B128" s="3">
        <v>13797891015</v>
      </c>
      <c r="C128" s="3" t="s">
        <v>79</v>
      </c>
      <c r="D128" s="11">
        <v>87.5</v>
      </c>
      <c r="E128" s="3" t="s">
        <v>48</v>
      </c>
    </row>
    <row r="129" spans="1:5" s="17" customFormat="1" x14ac:dyDescent="0.2">
      <c r="A129" s="36" t="s">
        <v>14</v>
      </c>
      <c r="B129" s="37"/>
      <c r="C129" s="38"/>
      <c r="D129" s="15">
        <f>SUM(D128)</f>
        <v>87.5</v>
      </c>
      <c r="E129" s="16"/>
    </row>
    <row r="130" spans="1:5" s="17" customFormat="1" ht="16" x14ac:dyDescent="0.2">
      <c r="A130" s="14" t="s">
        <v>194</v>
      </c>
      <c r="B130" s="3">
        <v>63579906064</v>
      </c>
      <c r="C130" s="3" t="s">
        <v>13</v>
      </c>
      <c r="D130" s="11">
        <v>1260</v>
      </c>
      <c r="E130" s="3" t="s">
        <v>42</v>
      </c>
    </row>
    <row r="131" spans="1:5" s="17" customFormat="1" x14ac:dyDescent="0.2">
      <c r="A131" s="36"/>
      <c r="B131" s="37"/>
      <c r="C131" s="38"/>
      <c r="D131" s="15">
        <f>SUM(D130)</f>
        <v>1260</v>
      </c>
      <c r="E131" s="16"/>
    </row>
    <row r="132" spans="1:5" x14ac:dyDescent="0.2">
      <c r="A132" s="3" t="s">
        <v>109</v>
      </c>
      <c r="B132" s="3">
        <v>19819724166</v>
      </c>
      <c r="C132" s="3" t="s">
        <v>81</v>
      </c>
      <c r="D132" s="11">
        <v>150.80000000000001</v>
      </c>
      <c r="E132" s="3" t="s">
        <v>44</v>
      </c>
    </row>
    <row r="133" spans="1:5" x14ac:dyDescent="0.2">
      <c r="A133" s="3" t="s">
        <v>109</v>
      </c>
      <c r="B133" s="3">
        <v>19819724166</v>
      </c>
      <c r="C133" s="3" t="s">
        <v>81</v>
      </c>
      <c r="D133" s="11">
        <v>765</v>
      </c>
      <c r="E133" s="3" t="s">
        <v>44</v>
      </c>
    </row>
    <row r="134" spans="1:5" x14ac:dyDescent="0.2">
      <c r="A134" s="3" t="s">
        <v>109</v>
      </c>
      <c r="B134" s="3">
        <v>19819724166</v>
      </c>
      <c r="C134" s="3" t="s">
        <v>81</v>
      </c>
      <c r="D134" s="11">
        <v>270</v>
      </c>
      <c r="E134" s="3" t="s">
        <v>44</v>
      </c>
    </row>
    <row r="135" spans="1:5" x14ac:dyDescent="0.2">
      <c r="A135" s="3" t="s">
        <v>109</v>
      </c>
      <c r="B135" s="3">
        <v>19819724166</v>
      </c>
      <c r="C135" s="3" t="s">
        <v>81</v>
      </c>
      <c r="D135" s="11">
        <v>690</v>
      </c>
      <c r="E135" s="3" t="s">
        <v>44</v>
      </c>
    </row>
    <row r="136" spans="1:5" x14ac:dyDescent="0.2">
      <c r="A136" s="36" t="s">
        <v>14</v>
      </c>
      <c r="B136" s="37"/>
      <c r="C136" s="38"/>
      <c r="D136" s="15">
        <f>SUM(D132:D135)</f>
        <v>1875.8</v>
      </c>
      <c r="E136" s="16"/>
    </row>
    <row r="137" spans="1:5" x14ac:dyDescent="0.2">
      <c r="A137" s="3" t="s">
        <v>182</v>
      </c>
      <c r="B137" s="3">
        <v>23071028130</v>
      </c>
      <c r="C137" s="3" t="s">
        <v>10</v>
      </c>
      <c r="D137" s="11">
        <v>62.5</v>
      </c>
      <c r="E137" s="3" t="s">
        <v>183</v>
      </c>
    </row>
    <row r="138" spans="1:5" x14ac:dyDescent="0.2">
      <c r="A138" s="36" t="s">
        <v>14</v>
      </c>
      <c r="B138" s="37"/>
      <c r="C138" s="38"/>
      <c r="D138" s="15">
        <f>SUM(D137)</f>
        <v>62.5</v>
      </c>
      <c r="E138" s="16"/>
    </row>
    <row r="139" spans="1:5" x14ac:dyDescent="0.2">
      <c r="A139" s="3" t="s">
        <v>173</v>
      </c>
      <c r="B139" s="3">
        <v>76605090707</v>
      </c>
      <c r="C139" s="3" t="s">
        <v>13</v>
      </c>
      <c r="D139" s="11">
        <v>10</v>
      </c>
      <c r="E139" s="3" t="s">
        <v>102</v>
      </c>
    </row>
    <row r="140" spans="1:5" x14ac:dyDescent="0.2">
      <c r="A140" s="36" t="s">
        <v>14</v>
      </c>
      <c r="B140" s="37"/>
      <c r="C140" s="38"/>
      <c r="D140" s="15">
        <f>SUM(D139)</f>
        <v>10</v>
      </c>
      <c r="E140" s="16"/>
    </row>
    <row r="141" spans="1:5" x14ac:dyDescent="0.2">
      <c r="A141" s="3" t="s">
        <v>37</v>
      </c>
      <c r="B141" s="3">
        <v>43042344559</v>
      </c>
      <c r="C141" s="3" t="s">
        <v>38</v>
      </c>
      <c r="D141" s="11">
        <v>1219.05</v>
      </c>
      <c r="E141" s="3" t="s">
        <v>42</v>
      </c>
    </row>
    <row r="142" spans="1:5" x14ac:dyDescent="0.2">
      <c r="A142" s="36" t="s">
        <v>14</v>
      </c>
      <c r="B142" s="37"/>
      <c r="C142" s="38"/>
      <c r="D142" s="15">
        <f>SUM(D141)</f>
        <v>1219.05</v>
      </c>
      <c r="E142" s="16"/>
    </row>
    <row r="143" spans="1:5" x14ac:dyDescent="0.2">
      <c r="A143" s="3" t="s">
        <v>176</v>
      </c>
      <c r="B143" s="3">
        <v>91009280313</v>
      </c>
      <c r="C143" s="3" t="s">
        <v>177</v>
      </c>
      <c r="D143" s="11">
        <v>45</v>
      </c>
      <c r="E143" s="3" t="s">
        <v>178</v>
      </c>
    </row>
    <row r="144" spans="1:5" x14ac:dyDescent="0.2">
      <c r="A144" s="36" t="s">
        <v>14</v>
      </c>
      <c r="B144" s="37"/>
      <c r="C144" s="38"/>
      <c r="D144" s="15">
        <f>SUM(D143)</f>
        <v>45</v>
      </c>
      <c r="E144" s="16"/>
    </row>
    <row r="145" spans="1:5" x14ac:dyDescent="0.2">
      <c r="A145" s="3" t="s">
        <v>161</v>
      </c>
      <c r="B145" s="3">
        <v>96210828522</v>
      </c>
      <c r="C145" s="3" t="s">
        <v>13</v>
      </c>
      <c r="D145" s="11">
        <v>210.68</v>
      </c>
      <c r="E145" s="3" t="s">
        <v>162</v>
      </c>
    </row>
    <row r="146" spans="1:5" x14ac:dyDescent="0.2">
      <c r="A146" s="3" t="s">
        <v>161</v>
      </c>
      <c r="B146" s="3">
        <v>96210828522</v>
      </c>
      <c r="C146" s="3" t="s">
        <v>13</v>
      </c>
      <c r="D146" s="11">
        <v>73</v>
      </c>
      <c r="E146" s="3" t="s">
        <v>162</v>
      </c>
    </row>
    <row r="147" spans="1:5" x14ac:dyDescent="0.2">
      <c r="A147" s="3" t="s">
        <v>161</v>
      </c>
      <c r="B147" s="3">
        <v>96210828522</v>
      </c>
      <c r="C147" s="3" t="s">
        <v>13</v>
      </c>
      <c r="D147" s="11">
        <v>43.8</v>
      </c>
      <c r="E147" s="3" t="s">
        <v>162</v>
      </c>
    </row>
    <row r="148" spans="1:5" x14ac:dyDescent="0.2">
      <c r="A148" s="36" t="s">
        <v>14</v>
      </c>
      <c r="B148" s="37"/>
      <c r="C148" s="38"/>
      <c r="D148" s="15">
        <f>SUM(D145:D147)</f>
        <v>327.48</v>
      </c>
      <c r="E148" s="16"/>
    </row>
    <row r="149" spans="1:5" x14ac:dyDescent="0.2">
      <c r="A149" s="3" t="s">
        <v>21</v>
      </c>
      <c r="B149" s="3">
        <v>76080865307</v>
      </c>
      <c r="C149" s="3" t="s">
        <v>10</v>
      </c>
      <c r="D149" s="11">
        <v>59.18</v>
      </c>
      <c r="E149" s="3" t="s">
        <v>48</v>
      </c>
    </row>
    <row r="150" spans="1:5" s="17" customFormat="1" x14ac:dyDescent="0.2">
      <c r="A150" s="36" t="s">
        <v>14</v>
      </c>
      <c r="B150" s="37"/>
      <c r="C150" s="38"/>
      <c r="D150" s="15">
        <f>SUM(D149)</f>
        <v>59.18</v>
      </c>
      <c r="E150" s="16"/>
    </row>
    <row r="151" spans="1:5" ht="25.5" customHeight="1" x14ac:dyDescent="0.25">
      <c r="A151" s="32" t="s">
        <v>171</v>
      </c>
      <c r="B151" s="33"/>
      <c r="C151" s="34"/>
      <c r="D151" s="19">
        <f>SUM(D150,D148,D144,D142,D140,D138,D136,D131,D129,D127,D125,D123,D121,D119,D117,D115,D113,D111,D109,D107,D105,D103,D101,D99,D93,D91,D88,D78,D76,D70,D68,D65,D60,D58,D55,D52,D50,D48,D44,D41,D39,D37,D34,D25,D11)</f>
        <v>37444.280000000013</v>
      </c>
      <c r="E151" s="8"/>
    </row>
  </sheetData>
  <mergeCells count="48">
    <mergeCell ref="A151:C151"/>
    <mergeCell ref="A144:C144"/>
    <mergeCell ref="A148:C148"/>
    <mergeCell ref="A150:C150"/>
    <mergeCell ref="A136:C136"/>
    <mergeCell ref="A138:C138"/>
    <mergeCell ref="A140:C140"/>
    <mergeCell ref="A142:C142"/>
    <mergeCell ref="A125:C125"/>
    <mergeCell ref="A127:C127"/>
    <mergeCell ref="A129:C129"/>
    <mergeCell ref="A131:C131"/>
    <mergeCell ref="A117:C117"/>
    <mergeCell ref="A119:C119"/>
    <mergeCell ref="A121:C121"/>
    <mergeCell ref="A123:C123"/>
    <mergeCell ref="A109:C109"/>
    <mergeCell ref="A111:C111"/>
    <mergeCell ref="A113:C113"/>
    <mergeCell ref="A115:C115"/>
    <mergeCell ref="A99:C99"/>
    <mergeCell ref="A101:C101"/>
    <mergeCell ref="A103:C103"/>
    <mergeCell ref="A105:C105"/>
    <mergeCell ref="A107:C107"/>
    <mergeCell ref="A93:C93"/>
    <mergeCell ref="A52:C52"/>
    <mergeCell ref="A55:C55"/>
    <mergeCell ref="A58:C58"/>
    <mergeCell ref="A60:C60"/>
    <mergeCell ref="A65:C65"/>
    <mergeCell ref="A68:C68"/>
    <mergeCell ref="A70:C70"/>
    <mergeCell ref="A76:C76"/>
    <mergeCell ref="A78:C78"/>
    <mergeCell ref="A88:C88"/>
    <mergeCell ref="A91:C91"/>
    <mergeCell ref="A50:C50"/>
    <mergeCell ref="A2:A4"/>
    <mergeCell ref="B5:E6"/>
    <mergeCell ref="A11:C11"/>
    <mergeCell ref="A25:C25"/>
    <mergeCell ref="A34:C34"/>
    <mergeCell ref="A37:C37"/>
    <mergeCell ref="A39:C39"/>
    <mergeCell ref="A41:C41"/>
    <mergeCell ref="A44:C44"/>
    <mergeCell ref="A48:C4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siječanj 2024</vt:lpstr>
      <vt:lpstr>siječanj 2024-2</vt:lpstr>
      <vt:lpstr>veljača 2024</vt:lpstr>
      <vt:lpstr>veljača 2024-2</vt:lpstr>
      <vt:lpstr>ožujak 2024</vt:lpstr>
      <vt:lpstr>ožujak 2024-2</vt:lpstr>
      <vt:lpstr>travanj 2024</vt:lpstr>
      <vt:lpstr>travanj 2024-2</vt:lpstr>
      <vt:lpstr>svibanj 2024</vt:lpstr>
      <vt:lpstr>svibanj 2024-2</vt:lpstr>
      <vt:lpstr>lipanj 2024</vt:lpstr>
      <vt:lpstr>lipanj 2024-2</vt:lpstr>
      <vt:lpstr>srpanj 2024</vt:lpstr>
      <vt:lpstr>srpanj 2024-2</vt:lpstr>
      <vt:lpstr>Kolovoz 2024</vt:lpstr>
      <vt:lpstr>kolovoz 2024-2</vt:lpstr>
      <vt:lpstr>Rujan 2024</vt:lpstr>
      <vt:lpstr>Rujan 2024-2</vt:lpstr>
      <vt:lpstr>Listopad 2024</vt:lpstr>
      <vt:lpstr>Listopad 2024-2</vt:lpstr>
      <vt:lpstr>Studeni 2024</vt:lpstr>
      <vt:lpstr>Studeni 2024-2</vt:lpstr>
      <vt:lpstr>Prosinac 2024 </vt:lpstr>
      <vt:lpstr>Prosinac 2024-2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Ivica Radošević</cp:lastModifiedBy>
  <cp:lastPrinted>2025-01-15T20:43:23Z</cp:lastPrinted>
  <dcterms:created xsi:type="dcterms:W3CDTF">2024-02-19T09:33:41Z</dcterms:created>
  <dcterms:modified xsi:type="dcterms:W3CDTF">2025-01-20T08:14:45Z</dcterms:modified>
</cp:coreProperties>
</file>