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9462D01D-5567-114B-9B96-FCD718F3D28D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SAŽETAK" sheetId="1" r:id="rId1"/>
    <sheet name="Rashodi prema funkcijskoj kl" sheetId="5" r:id="rId2"/>
    <sheet name="POSEBNI DIO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7" i="7" l="1"/>
  <c r="F174" i="7"/>
  <c r="F166" i="7"/>
  <c r="F85" i="7"/>
  <c r="F81" i="7"/>
  <c r="F47" i="7"/>
  <c r="F11" i="7"/>
  <c r="I11" i="1"/>
  <c r="E11" i="7" l="1"/>
  <c r="E177" i="7" s="1"/>
  <c r="F20" i="7"/>
  <c r="C20" i="7"/>
  <c r="C177" i="7" s="1"/>
  <c r="D177" i="7"/>
</calcChain>
</file>

<file path=xl/sharedStrings.xml><?xml version="1.0" encoding="utf-8"?>
<sst xmlns="http://schemas.openxmlformats.org/spreadsheetml/2006/main" count="309" uniqueCount="134">
  <si>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</si>
  <si>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</si>
  <si>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</si>
  <si>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</si>
  <si>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</si>
  <si>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</si>
  <si>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</si>
  <si>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</si>
  <si>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</si>
  <si>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</si>
  <si>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</si>
  <si>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</si>
  <si>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</si>
  <si>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</si>
  <si>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</si>
  <si>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Rashodi poslovanja</t>
  </si>
  <si>
    <t>Rashodi za zaposlene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</si>
  <si>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</si>
  <si>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</si>
  <si>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</si>
  <si>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</si>
  <si>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</si>
  <si>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</si>
  <si>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>Materijalni rashodi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</si>
  <si>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</si>
  <si>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</si>
  <si>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</si>
  <si>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</si>
  <si>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</si>
  <si>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</si>
  <si>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</si>
  <si>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</si>
  <si>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</si>
  <si>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</si>
  <si>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</si>
  <si>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</si>
  <si>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</si>
  <si>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OBRAZOVANJE</t>
  </si>
  <si>
    <t>Školstvo</t>
  </si>
  <si>
    <t>OŠ Dr.JURE TURIĆA Gospić</t>
  </si>
  <si>
    <t>Zakonske obveze u osnovnom školstvu</t>
  </si>
  <si>
    <t>5.2</t>
  </si>
  <si>
    <t>Tekuće pomoći (školstvo)</t>
  </si>
  <si>
    <t>A100001</t>
  </si>
  <si>
    <t>Materijalni rashodi po zakonskom standardu</t>
  </si>
  <si>
    <t xml:space="preserve">Ostali nespomenuti rashodi poslovanja </t>
  </si>
  <si>
    <t>Financijski rashodi</t>
  </si>
  <si>
    <t xml:space="preserve">Naknade građanima i kuć. na temelju osig. i dr. naknade </t>
  </si>
  <si>
    <t>Obrazovanje</t>
  </si>
  <si>
    <t>K100001</t>
  </si>
  <si>
    <t>Opremanje škola po zakonskom standardu</t>
  </si>
  <si>
    <t xml:space="preserve">Rashodi za nabavu nefinancijske imovine </t>
  </si>
  <si>
    <t>Knjige</t>
  </si>
  <si>
    <t>K100002</t>
  </si>
  <si>
    <t>Dodatna ulaganja na objektima OŠ po zakonskom standardu</t>
  </si>
  <si>
    <t xml:space="preserve">Rashodi za dodatna ulaganja na nefinancijskoj imovini </t>
  </si>
  <si>
    <t>Aktivnost i projekt u osnovnom školstvu izvan standarda</t>
  </si>
  <si>
    <t>4.7</t>
  </si>
  <si>
    <t>Prihodi za posebne namjene PK</t>
  </si>
  <si>
    <t>Glazbena škola</t>
  </si>
  <si>
    <t>1.1</t>
  </si>
  <si>
    <t>Prihodi od poreza</t>
  </si>
  <si>
    <t>A100002</t>
  </si>
  <si>
    <t>Produženi boravak</t>
  </si>
  <si>
    <t>A100007</t>
  </si>
  <si>
    <t>Školska kuhinja</t>
  </si>
  <si>
    <t>5.6</t>
  </si>
  <si>
    <t>Pomoći EU projekt</t>
  </si>
  <si>
    <t>T100008</t>
  </si>
  <si>
    <t>"U zagrljaju zdrave prehrane"</t>
  </si>
  <si>
    <t>Prihodi</t>
  </si>
  <si>
    <t>T100007</t>
  </si>
  <si>
    <t>Školska shema voće/povrće</t>
  </si>
  <si>
    <t>1.1.</t>
  </si>
  <si>
    <t>Ostali opći prihodi</t>
  </si>
  <si>
    <t>T100005</t>
  </si>
  <si>
    <t>Projekt "Korak prema jednakosti"</t>
  </si>
  <si>
    <t>3.1</t>
  </si>
  <si>
    <t>Vlastiti prihodi OŠ Gospić</t>
  </si>
  <si>
    <t>T100002</t>
  </si>
  <si>
    <t>Redovna djelatnost škole izvan standarda</t>
  </si>
  <si>
    <t>6.1</t>
  </si>
  <si>
    <t>Donacije PK</t>
  </si>
  <si>
    <t>Vlastiti prihodi Gradske sportske dvorane</t>
  </si>
  <si>
    <t>T100003</t>
  </si>
  <si>
    <t>Ostale aktivnosti i projekti (vannastavni)</t>
  </si>
  <si>
    <t>Ostale aktivnosti  (kamate)</t>
  </si>
  <si>
    <t>5.7</t>
  </si>
  <si>
    <t>Naknade troškova osobama izvan radnog odnosa</t>
  </si>
  <si>
    <t>Tekuće pomoći PK</t>
  </si>
  <si>
    <t xml:space="preserve">Ostale aktivnosti i projekti </t>
  </si>
  <si>
    <t>Vlastiti prihodi-Učenička zadruga</t>
  </si>
  <si>
    <t>Sufinanciranje prijevoza TUR</t>
  </si>
  <si>
    <t>A100006</t>
  </si>
  <si>
    <t>Plaće u prosvjeti-državni proračun</t>
  </si>
  <si>
    <t>7.3</t>
  </si>
  <si>
    <t>Prihodi od prodaje imovine PK</t>
  </si>
  <si>
    <t>09 Obrazovanje</t>
  </si>
  <si>
    <t>091 Predškolsko i osnovno obrazovanje</t>
  </si>
  <si>
    <t>0912 Osnovno obrazovanje</t>
  </si>
  <si>
    <t>T100011</t>
  </si>
  <si>
    <t>Projekt škola</t>
  </si>
  <si>
    <t>3.1Vlastiti</t>
  </si>
  <si>
    <t>UKUPNO RASHODI:</t>
  </si>
  <si>
    <t>2.479.698 / 18.683.285</t>
  </si>
  <si>
    <t>90.888 / 684.796</t>
  </si>
  <si>
    <t>2.570.586 / 19.368.080</t>
  </si>
  <si>
    <t>2.510.751 / 18.917.257</t>
  </si>
  <si>
    <t>2.510.592 / 18.916.057</t>
  </si>
  <si>
    <t>159 / 1.200</t>
  </si>
  <si>
    <t>81.313 / 612.651</t>
  </si>
  <si>
    <t>2.429.438 / 18.304.606</t>
  </si>
  <si>
    <t>2.177.722 / 16.408.046</t>
  </si>
  <si>
    <t xml:space="preserve"> 2.177.545 /16.406.713</t>
  </si>
  <si>
    <t>177 / 1.333</t>
  </si>
  <si>
    <t>2.237.021  / 16.854.834</t>
  </si>
  <si>
    <t xml:space="preserve">2.170.177 / 16.351.197 </t>
  </si>
  <si>
    <t xml:space="preserve"> 66.844 / 503.637</t>
  </si>
  <si>
    <t>A100009</t>
  </si>
  <si>
    <t>5.3</t>
  </si>
  <si>
    <t>Tekuće pomoći</t>
  </si>
  <si>
    <t>Ostali rashodi</t>
  </si>
  <si>
    <t>5.0</t>
  </si>
  <si>
    <t>Prijenos sredstava EU-PK</t>
  </si>
  <si>
    <t>T100013</t>
  </si>
  <si>
    <t>Projekt Lički suvenir i Čuvari baštine</t>
  </si>
  <si>
    <t>3+4</t>
  </si>
  <si>
    <t>ŠO</t>
  </si>
  <si>
    <t>T100009</t>
  </si>
  <si>
    <t>Udžbenici</t>
  </si>
  <si>
    <t>Materijalni rashodi(lektira+besp.rad.bilj)</t>
  </si>
  <si>
    <t>3 R0273-01</t>
  </si>
  <si>
    <t>II. IZMJENE I DOPUNE FINANCIJSKOG PLANA OŠ DR.JURE TURIĆA 
ZA 2023. GODINU</t>
  </si>
  <si>
    <t>II.Rebalans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</si>
</sst>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-1]_-;\-* #,##0.00\ [$€-1]_-;_-* &quot;-&quot;??\ [$€-1]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3" tint="0.3999755851924192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5" borderId="6" applyNumberFormat="0" applyAlignment="0" applyProtection="0"/>
    <xf numFmtId="0" fontId="1" fillId="0" borderId="7" applyNumberFormat="0" applyFill="0" applyAlignment="0" applyProtection="0"/>
    <xf numFmtId="0" fontId="3" fillId="0" borderId="0"/>
  </cellStyleXfs>
  <cellXfs count="13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8" fillId="0" borderId="3" xfId="0" applyFont="1" applyBorder="1" applyAlignment="1">
      <alignment horizontal="left"/>
    </xf>
    <xf numFmtId="0" fontId="18" fillId="0" borderId="3" xfId="0" applyFont="1" applyBorder="1" applyAlignment="1">
      <alignment wrapTex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wrapText="1"/>
    </xf>
    <xf numFmtId="0" fontId="22" fillId="0" borderId="3" xfId="0" applyFont="1" applyBorder="1" applyAlignment="1">
      <alignment wrapText="1"/>
    </xf>
    <xf numFmtId="0" fontId="1" fillId="0" borderId="0" xfId="0" applyFont="1"/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/>
    </xf>
    <xf numFmtId="0" fontId="16" fillId="6" borderId="3" xfId="1" applyNumberFormat="1" applyFill="1" applyBorder="1" applyAlignment="1" applyProtection="1">
      <alignment horizontal="left"/>
    </xf>
    <xf numFmtId="0" fontId="16" fillId="6" borderId="3" xfId="1" applyNumberFormat="1" applyFill="1" applyBorder="1" applyAlignment="1" applyProtection="1">
      <alignment wrapText="1"/>
    </xf>
    <xf numFmtId="49" fontId="16" fillId="6" borderId="3" xfId="1" applyNumberFormat="1" applyFill="1" applyBorder="1" applyAlignment="1" applyProtection="1">
      <alignment horizontal="left"/>
    </xf>
    <xf numFmtId="3" fontId="3" fillId="6" borderId="3" xfId="0" applyNumberFormat="1" applyFont="1" applyFill="1" applyBorder="1" applyAlignment="1">
      <alignment horizontal="right"/>
    </xf>
    <xf numFmtId="0" fontId="18" fillId="2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wrapText="1"/>
    </xf>
    <xf numFmtId="0" fontId="21" fillId="6" borderId="3" xfId="1" applyNumberFormat="1" applyFont="1" applyFill="1" applyBorder="1" applyAlignment="1" applyProtection="1">
      <alignment horizontal="left"/>
    </xf>
    <xf numFmtId="0" fontId="21" fillId="6" borderId="3" xfId="1" applyNumberFormat="1" applyFont="1" applyFill="1" applyBorder="1" applyAlignment="1" applyProtection="1">
      <alignment wrapText="1"/>
    </xf>
    <xf numFmtId="49" fontId="21" fillId="6" borderId="3" xfId="1" applyNumberFormat="1" applyFont="1" applyFill="1" applyBorder="1" applyAlignment="1" applyProtection="1">
      <alignment horizontal="left"/>
    </xf>
    <xf numFmtId="16" fontId="16" fillId="6" borderId="3" xfId="1" applyNumberFormat="1" applyFill="1" applyBorder="1" applyAlignment="1" applyProtection="1">
      <alignment horizontal="left"/>
    </xf>
    <xf numFmtId="0" fontId="1" fillId="6" borderId="3" xfId="3" applyNumberFormat="1" applyFill="1" applyBorder="1" applyAlignment="1" applyProtection="1">
      <alignment horizontal="left"/>
    </xf>
    <xf numFmtId="0" fontId="1" fillId="6" borderId="3" xfId="3" applyNumberFormat="1" applyFill="1" applyBorder="1" applyAlignment="1" applyProtection="1">
      <alignment wrapText="1"/>
    </xf>
    <xf numFmtId="49" fontId="1" fillId="6" borderId="3" xfId="3" applyNumberFormat="1" applyFill="1" applyBorder="1" applyAlignment="1" applyProtection="1">
      <alignment horizontal="left"/>
    </xf>
    <xf numFmtId="0" fontId="22" fillId="0" borderId="9" xfId="0" applyFont="1" applyBorder="1" applyAlignment="1">
      <alignment horizontal="left" wrapText="1"/>
    </xf>
    <xf numFmtId="0" fontId="22" fillId="0" borderId="9" xfId="0" applyFont="1" applyBorder="1" applyAlignment="1">
      <alignment wrapText="1"/>
    </xf>
    <xf numFmtId="0" fontId="17" fillId="5" borderId="6" xfId="2" applyAlignment="1">
      <alignment horizontal="center" vertical="center" wrapText="1"/>
    </xf>
    <xf numFmtId="0" fontId="17" fillId="5" borderId="6" xfId="2" applyNumberFormat="1" applyAlignment="1" applyProtection="1">
      <alignment horizontal="center" vertical="center" wrapText="1"/>
    </xf>
    <xf numFmtId="3" fontId="18" fillId="2" borderId="3" xfId="0" applyNumberFormat="1" applyFont="1" applyFill="1" applyBorder="1"/>
    <xf numFmtId="3" fontId="18" fillId="0" borderId="3" xfId="0" applyNumberFormat="1" applyFont="1" applyBorder="1"/>
    <xf numFmtId="3" fontId="16" fillId="6" borderId="3" xfId="1" applyNumberFormat="1" applyFill="1" applyBorder="1" applyAlignment="1" applyProtection="1"/>
    <xf numFmtId="3" fontId="24" fillId="6" borderId="3" xfId="0" applyNumberFormat="1" applyFont="1" applyFill="1" applyBorder="1"/>
    <xf numFmtId="3" fontId="21" fillId="6" borderId="3" xfId="1" applyNumberFormat="1" applyFont="1" applyFill="1" applyBorder="1" applyAlignment="1" applyProtection="1"/>
    <xf numFmtId="3" fontId="20" fillId="0" borderId="3" xfId="0" applyNumberFormat="1" applyFont="1" applyBorder="1"/>
    <xf numFmtId="3" fontId="19" fillId="6" borderId="3" xfId="0" applyNumberFormat="1" applyFont="1" applyFill="1" applyBorder="1"/>
    <xf numFmtId="3" fontId="1" fillId="6" borderId="3" xfId="3" applyNumberFormat="1" applyFill="1" applyBorder="1" applyAlignment="1" applyProtection="1"/>
    <xf numFmtId="3" fontId="18" fillId="6" borderId="3" xfId="0" applyNumberFormat="1" applyFont="1" applyFill="1" applyBorder="1"/>
    <xf numFmtId="3" fontId="18" fillId="0" borderId="9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0" borderId="3" xfId="0" applyFont="1" applyBorder="1"/>
    <xf numFmtId="0" fontId="1" fillId="6" borderId="3" xfId="0" applyFont="1" applyFill="1" applyBorder="1"/>
    <xf numFmtId="3" fontId="1" fillId="2" borderId="3" xfId="0" applyNumberFormat="1" applyFont="1" applyFill="1" applyBorder="1"/>
    <xf numFmtId="3" fontId="1" fillId="0" borderId="3" xfId="0" applyNumberFormat="1" applyFont="1" applyBorder="1"/>
    <xf numFmtId="3" fontId="1" fillId="0" borderId="9" xfId="0" applyNumberFormat="1" applyFont="1" applyBorder="1"/>
    <xf numFmtId="0" fontId="25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26" fillId="6" borderId="3" xfId="1" applyNumberFormat="1" applyFont="1" applyFill="1" applyBorder="1" applyAlignment="1" applyProtection="1">
      <alignment horizontal="left"/>
    </xf>
    <xf numFmtId="0" fontId="26" fillId="6" borderId="3" xfId="1" applyNumberFormat="1" applyFont="1" applyFill="1" applyBorder="1" applyAlignment="1" applyProtection="1">
      <alignment wrapText="1"/>
    </xf>
    <xf numFmtId="3" fontId="26" fillId="6" borderId="3" xfId="0" applyNumberFormat="1" applyFont="1" applyFill="1" applyBorder="1"/>
    <xf numFmtId="3" fontId="27" fillId="6" borderId="3" xfId="0" applyNumberFormat="1" applyFont="1" applyFill="1" applyBorder="1"/>
    <xf numFmtId="2" fontId="27" fillId="6" borderId="3" xfId="0" applyNumberFormat="1" applyFont="1" applyFill="1" applyBorder="1" applyAlignment="1">
      <alignment horizontal="left" vertical="center"/>
    </xf>
    <xf numFmtId="0" fontId="27" fillId="6" borderId="3" xfId="0" applyFont="1" applyFill="1" applyBorder="1" applyAlignment="1">
      <alignment vertical="center" wrapText="1"/>
    </xf>
    <xf numFmtId="0" fontId="27" fillId="6" borderId="3" xfId="0" applyFont="1" applyFill="1" applyBorder="1" applyAlignment="1">
      <alignment horizontal="left" vertical="center"/>
    </xf>
    <xf numFmtId="3" fontId="28" fillId="6" borderId="3" xfId="0" applyNumberFormat="1" applyFont="1" applyFill="1" applyBorder="1"/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3" fontId="30" fillId="0" borderId="0" xfId="0" applyNumberFormat="1" applyFont="1"/>
    <xf numFmtId="3" fontId="32" fillId="0" borderId="3" xfId="0" applyNumberFormat="1" applyFont="1" applyBorder="1"/>
    <xf numFmtId="3" fontId="32" fillId="2" borderId="3" xfId="0" applyNumberFormat="1" applyFont="1" applyFill="1" applyBorder="1"/>
    <xf numFmtId="3" fontId="33" fillId="0" borderId="3" xfId="0" applyNumberFormat="1" applyFont="1" applyBorder="1"/>
    <xf numFmtId="3" fontId="0" fillId="0" borderId="0" xfId="0" applyNumberFormat="1"/>
    <xf numFmtId="3" fontId="31" fillId="0" borderId="3" xfId="0" applyNumberFormat="1" applyFont="1" applyBorder="1"/>
    <xf numFmtId="164" fontId="34" fillId="3" borderId="3" xfId="0" applyNumberFormat="1" applyFont="1" applyFill="1" applyBorder="1" applyAlignment="1">
      <alignment horizontal="right"/>
    </xf>
    <xf numFmtId="164" fontId="34" fillId="2" borderId="3" xfId="0" applyNumberFormat="1" applyFont="1" applyFill="1" applyBorder="1" applyAlignment="1">
      <alignment horizontal="right"/>
    </xf>
    <xf numFmtId="164" fontId="34" fillId="0" borderId="3" xfId="0" applyNumberFormat="1" applyFont="1" applyBorder="1" applyAlignment="1">
      <alignment horizontal="right"/>
    </xf>
    <xf numFmtId="164" fontId="34" fillId="3" borderId="3" xfId="0" applyNumberFormat="1" applyFont="1" applyFill="1" applyBorder="1" applyAlignment="1">
      <alignment horizontal="right" wrapText="1"/>
    </xf>
    <xf numFmtId="0" fontId="34" fillId="2" borderId="3" xfId="0" applyFont="1" applyFill="1" applyBorder="1" applyAlignment="1">
      <alignment horizontal="center" vertical="center" wrapText="1"/>
    </xf>
    <xf numFmtId="3" fontId="32" fillId="6" borderId="3" xfId="1" applyNumberFormat="1" applyFont="1" applyFill="1" applyBorder="1" applyAlignment="1" applyProtection="1"/>
    <xf numFmtId="3" fontId="16" fillId="2" borderId="3" xfId="1" applyNumberFormat="1" applyFill="1" applyBorder="1" applyAlignment="1" applyProtection="1"/>
    <xf numFmtId="3" fontId="28" fillId="2" borderId="3" xfId="0" applyNumberFormat="1" applyFont="1" applyFill="1" applyBorder="1"/>
    <xf numFmtId="3" fontId="35" fillId="2" borderId="3" xfId="1" applyNumberFormat="1" applyFont="1" applyFill="1" applyBorder="1" applyAlignment="1" applyProtection="1"/>
    <xf numFmtId="3" fontId="21" fillId="2" borderId="3" xfId="1" applyNumberFormat="1" applyFont="1" applyFill="1" applyBorder="1" applyAlignment="1" applyProtection="1"/>
    <xf numFmtId="3" fontId="32" fillId="2" borderId="3" xfId="1" applyNumberFormat="1" applyFont="1" applyFill="1" applyBorder="1" applyAlignment="1" applyProtection="1"/>
    <xf numFmtId="0" fontId="36" fillId="2" borderId="3" xfId="0" applyFont="1" applyFill="1" applyBorder="1"/>
    <xf numFmtId="3" fontId="32" fillId="0" borderId="9" xfId="0" applyNumberFormat="1" applyFont="1" applyBorder="1"/>
    <xf numFmtId="0" fontId="10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wrapText="1"/>
    </xf>
  </cellXfs>
  <cellStyles count="5">
    <cellStyle name="Heading 4" xfId="1" builtinId="19"/>
    <cellStyle name="Normal" xfId="0" builtinId="0"/>
    <cellStyle name="Obično_List5" xfId="4" xr:uid="{E4894E69-893B-482E-A120-F74AA7EC2C32}"/>
    <cellStyle name="Output" xfId="2" builtinId="21"/>
    <cellStyle name="Total" xfId="3" builtinId="25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il tablice 1" pivot="0" count="1" xr9:uid="{AA21B758-C484-417C-AF3E-8DFF248454D8}">
      <tableStyleElement type="wholeTable" dxfId="0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7" workbookViewId="0">
      <selection activeCell="I25" sqref="I25"/>
    </sheetView>
  </sheetViews>
  <sheetFormatPr baseColWidth="10" defaultColWidth="8.83203125" defaultRowHeight="15" x14ac:dyDescent="0.2"/>
  <cols>
    <col min="5" max="9" width="25.33203125" customWidth="1"/>
  </cols>
  <sheetData>
    <row r="1" spans="1:9" ht="42" customHeight="1" x14ac:dyDescent="0.2">
      <c r="A1" s="109" t="s">
        <v>132</v>
      </c>
      <c r="B1" s="109"/>
      <c r="C1" s="109"/>
      <c r="D1" s="109"/>
      <c r="E1" s="109"/>
      <c r="F1" s="109"/>
      <c r="G1" s="109"/>
      <c r="H1" s="109"/>
      <c r="I1" s="109"/>
    </row>
    <row r="2" spans="1:9" ht="18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6" x14ac:dyDescent="0.2">
      <c r="A3" s="109" t="s">
        <v>21</v>
      </c>
      <c r="B3" s="109"/>
      <c r="C3" s="109"/>
      <c r="D3" s="109"/>
      <c r="E3" s="109"/>
      <c r="F3" s="109"/>
      <c r="G3" s="109"/>
      <c r="H3" s="109"/>
      <c r="I3" s="111"/>
    </row>
    <row r="4" spans="1:9" ht="18" x14ac:dyDescent="0.2">
      <c r="A4" s="5"/>
      <c r="B4" s="5"/>
      <c r="C4" s="5"/>
      <c r="D4" s="5"/>
      <c r="E4" s="5"/>
      <c r="F4" s="5"/>
      <c r="G4" s="5"/>
      <c r="H4" s="5"/>
      <c r="I4" s="6"/>
    </row>
    <row r="5" spans="1:9" ht="18" customHeight="1" x14ac:dyDescent="0.2">
      <c r="A5" s="109" t="s">
        <v>25</v>
      </c>
      <c r="B5" s="110"/>
      <c r="C5" s="110"/>
      <c r="D5" s="110"/>
      <c r="E5" s="110"/>
      <c r="F5" s="110"/>
      <c r="G5" s="110"/>
      <c r="H5" s="110"/>
      <c r="I5" s="110"/>
    </row>
    <row r="6" spans="1:9" ht="18" x14ac:dyDescent="0.2">
      <c r="A6" s="1"/>
      <c r="B6" s="2"/>
      <c r="C6" s="2"/>
      <c r="D6" s="2"/>
      <c r="E6" s="7"/>
      <c r="F6" s="8"/>
      <c r="G6" s="8"/>
      <c r="H6" s="8"/>
      <c r="I6" s="8"/>
    </row>
    <row r="7" spans="1:9" x14ac:dyDescent="0.2">
      <c r="A7" s="19"/>
      <c r="B7" s="20"/>
      <c r="C7" s="20"/>
      <c r="D7" s="21"/>
      <c r="E7" s="22"/>
      <c r="F7" s="4" t="s">
        <v>27</v>
      </c>
      <c r="G7" s="4" t="s">
        <v>28</v>
      </c>
      <c r="H7" s="4" t="s">
        <v>32</v>
      </c>
      <c r="I7" s="4" t="s">
        <v>133</v>
      </c>
    </row>
    <row r="8" spans="1:9" x14ac:dyDescent="0.2">
      <c r="A8" s="112" t="s">
        <v>0</v>
      </c>
      <c r="B8" s="113"/>
      <c r="C8" s="113"/>
      <c r="D8" s="113"/>
      <c r="E8" s="114"/>
      <c r="F8" s="23" t="s">
        <v>112</v>
      </c>
      <c r="G8" s="23" t="s">
        <v>107</v>
      </c>
      <c r="H8" s="23" t="s">
        <v>106</v>
      </c>
      <c r="I8" s="94">
        <v>3010095</v>
      </c>
    </row>
    <row r="9" spans="1:9" x14ac:dyDescent="0.2">
      <c r="A9" s="115" t="s">
        <v>1</v>
      </c>
      <c r="B9" s="108"/>
      <c r="C9" s="108"/>
      <c r="D9" s="108"/>
      <c r="E9" s="116"/>
      <c r="F9" s="24" t="s">
        <v>113</v>
      </c>
      <c r="G9" s="24" t="s">
        <v>108</v>
      </c>
      <c r="H9" s="69" t="s">
        <v>106</v>
      </c>
      <c r="I9" s="95">
        <v>3010095</v>
      </c>
    </row>
    <row r="10" spans="1:9" x14ac:dyDescent="0.2">
      <c r="A10" s="117" t="s">
        <v>2</v>
      </c>
      <c r="B10" s="116"/>
      <c r="C10" s="116"/>
      <c r="D10" s="116"/>
      <c r="E10" s="116"/>
      <c r="F10" s="24" t="s">
        <v>114</v>
      </c>
      <c r="G10" s="24" t="s">
        <v>109</v>
      </c>
      <c r="H10" s="24">
        <v>0</v>
      </c>
      <c r="I10" s="96">
        <v>0</v>
      </c>
    </row>
    <row r="11" spans="1:9" x14ac:dyDescent="0.2">
      <c r="A11" s="28" t="s">
        <v>3</v>
      </c>
      <c r="B11" s="29"/>
      <c r="C11" s="29"/>
      <c r="D11" s="29"/>
      <c r="E11" s="29"/>
      <c r="F11" s="23" t="s">
        <v>115</v>
      </c>
      <c r="G11" s="23" t="s">
        <v>107</v>
      </c>
      <c r="H11" s="23" t="s">
        <v>106</v>
      </c>
      <c r="I11" s="94">
        <f>SUM(I12:I13)</f>
        <v>3010095.12</v>
      </c>
    </row>
    <row r="12" spans="1:9" x14ac:dyDescent="0.2">
      <c r="A12" s="107" t="s">
        <v>4</v>
      </c>
      <c r="B12" s="108"/>
      <c r="C12" s="108"/>
      <c r="D12" s="108"/>
      <c r="E12" s="108"/>
      <c r="F12" s="24" t="s">
        <v>116</v>
      </c>
      <c r="G12" s="24" t="s">
        <v>111</v>
      </c>
      <c r="H12" s="86" t="s">
        <v>104</v>
      </c>
      <c r="I12" s="96">
        <v>2848555.41</v>
      </c>
    </row>
    <row r="13" spans="1:9" x14ac:dyDescent="0.2">
      <c r="A13" s="117" t="s">
        <v>5</v>
      </c>
      <c r="B13" s="116"/>
      <c r="C13" s="116"/>
      <c r="D13" s="116"/>
      <c r="E13" s="116"/>
      <c r="F13" s="24" t="s">
        <v>117</v>
      </c>
      <c r="G13" s="24" t="s">
        <v>110</v>
      </c>
      <c r="H13" s="24" t="s">
        <v>105</v>
      </c>
      <c r="I13" s="96">
        <v>161539.71</v>
      </c>
    </row>
    <row r="14" spans="1:9" x14ac:dyDescent="0.2">
      <c r="A14" s="120" t="s">
        <v>6</v>
      </c>
      <c r="B14" s="113"/>
      <c r="C14" s="113"/>
      <c r="D14" s="113"/>
      <c r="E14" s="113"/>
      <c r="F14" s="87">
        <v>-59299</v>
      </c>
      <c r="G14" s="23">
        <v>0</v>
      </c>
      <c r="H14" s="25">
        <v>0</v>
      </c>
      <c r="I14" s="97">
        <v>0</v>
      </c>
    </row>
    <row r="15" spans="1:9" ht="18" x14ac:dyDescent="0.2">
      <c r="A15" s="5"/>
      <c r="B15" s="9"/>
      <c r="C15" s="9"/>
      <c r="D15" s="9"/>
      <c r="E15" s="9"/>
      <c r="F15" s="9"/>
      <c r="G15" s="9"/>
      <c r="H15" s="3"/>
      <c r="I15" s="3"/>
    </row>
    <row r="16" spans="1:9" ht="18" customHeight="1" x14ac:dyDescent="0.2">
      <c r="A16" s="109" t="s">
        <v>26</v>
      </c>
      <c r="B16" s="110"/>
      <c r="C16" s="110"/>
      <c r="D16" s="110"/>
      <c r="E16" s="110"/>
      <c r="F16" s="110"/>
      <c r="G16" s="110"/>
      <c r="H16" s="110"/>
      <c r="I16" s="110"/>
    </row>
    <row r="17" spans="1:9" ht="18" x14ac:dyDescent="0.2">
      <c r="A17" s="5"/>
      <c r="B17" s="9"/>
      <c r="C17" s="9"/>
      <c r="D17" s="9"/>
      <c r="E17" s="9"/>
      <c r="F17" s="9"/>
      <c r="G17" s="9"/>
      <c r="H17" s="3"/>
      <c r="I17" s="3"/>
    </row>
    <row r="18" spans="1:9" x14ac:dyDescent="0.2">
      <c r="A18" s="19"/>
      <c r="B18" s="20"/>
      <c r="C18" s="20"/>
      <c r="D18" s="21"/>
      <c r="E18" s="22"/>
      <c r="F18" s="4" t="s">
        <v>12</v>
      </c>
      <c r="G18" s="4" t="s">
        <v>13</v>
      </c>
      <c r="H18" s="4" t="s">
        <v>32</v>
      </c>
      <c r="I18" s="4" t="s">
        <v>133</v>
      </c>
    </row>
    <row r="19" spans="1:9" ht="15.75" customHeight="1" x14ac:dyDescent="0.2">
      <c r="A19" s="115" t="s">
        <v>8</v>
      </c>
      <c r="B19" s="118"/>
      <c r="C19" s="118"/>
      <c r="D19" s="118"/>
      <c r="E19" s="119"/>
      <c r="F19" s="24"/>
      <c r="G19" s="24"/>
      <c r="H19" s="24"/>
      <c r="I19" s="24"/>
    </row>
    <row r="20" spans="1:9" x14ac:dyDescent="0.2">
      <c r="A20" s="115" t="s">
        <v>9</v>
      </c>
      <c r="B20" s="108"/>
      <c r="C20" s="108"/>
      <c r="D20" s="108"/>
      <c r="E20" s="108"/>
      <c r="F20" s="24"/>
      <c r="G20" s="24"/>
      <c r="H20" s="24"/>
      <c r="I20" s="24"/>
    </row>
    <row r="21" spans="1:9" x14ac:dyDescent="0.2">
      <c r="A21" s="120" t="s">
        <v>10</v>
      </c>
      <c r="B21" s="113"/>
      <c r="C21" s="113"/>
      <c r="D21" s="113"/>
      <c r="E21" s="113"/>
      <c r="F21" s="23">
        <v>0</v>
      </c>
      <c r="G21" s="23">
        <v>0</v>
      </c>
      <c r="H21" s="23">
        <v>0</v>
      </c>
      <c r="I21" s="23">
        <v>0</v>
      </c>
    </row>
    <row r="22" spans="1:9" ht="18" x14ac:dyDescent="0.2">
      <c r="A22" s="18"/>
      <c r="B22" s="9"/>
      <c r="C22" s="9"/>
      <c r="D22" s="9"/>
      <c r="E22" s="9"/>
      <c r="F22" s="9"/>
      <c r="G22" s="9"/>
      <c r="H22" s="3"/>
      <c r="I22" s="3"/>
    </row>
    <row r="23" spans="1:9" ht="18" customHeight="1" x14ac:dyDescent="0.2">
      <c r="A23" s="109" t="s">
        <v>34</v>
      </c>
      <c r="B23" s="110"/>
      <c r="C23" s="110"/>
      <c r="D23" s="110"/>
      <c r="E23" s="110"/>
      <c r="F23" s="110"/>
      <c r="G23" s="110"/>
      <c r="H23" s="110"/>
      <c r="I23" s="110"/>
    </row>
    <row r="24" spans="1:9" ht="18" x14ac:dyDescent="0.2">
      <c r="A24" s="18"/>
      <c r="B24" s="9"/>
      <c r="C24" s="9"/>
      <c r="D24" s="9"/>
      <c r="E24" s="9"/>
      <c r="F24" s="9"/>
      <c r="G24" s="9"/>
      <c r="H24" s="3"/>
      <c r="I24" s="3"/>
    </row>
    <row r="25" spans="1:9" x14ac:dyDescent="0.2">
      <c r="A25" s="19"/>
      <c r="B25" s="20"/>
      <c r="C25" s="20"/>
      <c r="D25" s="21"/>
      <c r="E25" s="22"/>
      <c r="F25" s="4" t="s">
        <v>12</v>
      </c>
      <c r="G25" s="4" t="s">
        <v>13</v>
      </c>
      <c r="H25" s="4" t="s">
        <v>32</v>
      </c>
      <c r="I25" s="4" t="s">
        <v>133</v>
      </c>
    </row>
    <row r="26" spans="1:9" x14ac:dyDescent="0.2">
      <c r="A26" s="123" t="s">
        <v>29</v>
      </c>
      <c r="B26" s="124"/>
      <c r="C26" s="124"/>
      <c r="D26" s="124"/>
      <c r="E26" s="125"/>
      <c r="F26" s="26"/>
      <c r="G26" s="26"/>
      <c r="H26" s="26"/>
      <c r="I26" s="26"/>
    </row>
    <row r="27" spans="1:9" ht="30" customHeight="1" x14ac:dyDescent="0.2">
      <c r="A27" s="126" t="s">
        <v>7</v>
      </c>
      <c r="B27" s="127"/>
      <c r="C27" s="127"/>
      <c r="D27" s="127"/>
      <c r="E27" s="128"/>
      <c r="F27" s="27"/>
      <c r="G27" s="27"/>
      <c r="H27" s="27"/>
      <c r="I27" s="27"/>
    </row>
    <row r="30" spans="1:9" x14ac:dyDescent="0.2">
      <c r="A30" s="107" t="s">
        <v>11</v>
      </c>
      <c r="B30" s="108"/>
      <c r="C30" s="108"/>
      <c r="D30" s="108"/>
      <c r="E30" s="108"/>
      <c r="F30" s="24">
        <v>0</v>
      </c>
      <c r="G30" s="24">
        <v>0</v>
      </c>
      <c r="H30" s="24">
        <v>0</v>
      </c>
      <c r="I30" s="24">
        <v>0</v>
      </c>
    </row>
    <row r="31" spans="1:9" ht="11.25" customHeight="1" x14ac:dyDescent="0.2">
      <c r="A31" s="13"/>
      <c r="B31" s="14"/>
      <c r="C31" s="14"/>
      <c r="D31" s="14"/>
      <c r="E31" s="14"/>
      <c r="F31" s="15"/>
      <c r="G31" s="15"/>
      <c r="H31" s="15"/>
      <c r="I31" s="15"/>
    </row>
    <row r="32" spans="1:9" ht="29.25" customHeight="1" x14ac:dyDescent="0.2">
      <c r="A32" s="121" t="s">
        <v>35</v>
      </c>
      <c r="B32" s="122"/>
      <c r="C32" s="122"/>
      <c r="D32" s="122"/>
      <c r="E32" s="122"/>
      <c r="F32" s="122"/>
      <c r="G32" s="122"/>
      <c r="H32" s="122"/>
      <c r="I32" s="122"/>
    </row>
    <row r="33" spans="1:9" ht="8.25" customHeight="1" x14ac:dyDescent="0.2"/>
    <row r="34" spans="1:9" x14ac:dyDescent="0.2">
      <c r="A34" s="121" t="s">
        <v>30</v>
      </c>
      <c r="B34" s="122"/>
      <c r="C34" s="122"/>
      <c r="D34" s="122"/>
      <c r="E34" s="122"/>
      <c r="F34" s="122"/>
      <c r="G34" s="122"/>
      <c r="H34" s="122"/>
      <c r="I34" s="122"/>
    </row>
    <row r="35" spans="1:9" ht="8.25" customHeight="1" x14ac:dyDescent="0.2"/>
    <row r="36" spans="1:9" ht="29.25" customHeight="1" x14ac:dyDescent="0.2">
      <c r="A36" s="121" t="s">
        <v>31</v>
      </c>
      <c r="B36" s="122"/>
      <c r="C36" s="122"/>
      <c r="D36" s="122"/>
      <c r="E36" s="122"/>
      <c r="F36" s="122"/>
      <c r="G36" s="122"/>
      <c r="H36" s="122"/>
      <c r="I36" s="122"/>
    </row>
  </sheetData>
  <mergeCells count="20">
    <mergeCell ref="A36:I36"/>
    <mergeCell ref="A23:I23"/>
    <mergeCell ref="A32:I32"/>
    <mergeCell ref="A30:E30"/>
    <mergeCell ref="A34:I34"/>
    <mergeCell ref="A26:E26"/>
    <mergeCell ref="A27:E27"/>
    <mergeCell ref="A19:E19"/>
    <mergeCell ref="A20:E20"/>
    <mergeCell ref="A21:E21"/>
    <mergeCell ref="A13:E13"/>
    <mergeCell ref="A14:E14"/>
    <mergeCell ref="A12:E12"/>
    <mergeCell ref="A5:I5"/>
    <mergeCell ref="A16:I16"/>
    <mergeCell ref="A1:I1"/>
    <mergeCell ref="A3:I3"/>
    <mergeCell ref="A8:E8"/>
    <mergeCell ref="A9:E9"/>
    <mergeCell ref="A10:E10"/>
  </mergeCells>
  <phoneticPr fontId="29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workbookViewId="0">
      <selection activeCell="C17" sqref="C17:C18"/>
    </sheetView>
  </sheetViews>
  <sheetFormatPr baseColWidth="10" defaultColWidth="8.83203125" defaultRowHeight="15" x14ac:dyDescent="0.2"/>
  <cols>
    <col min="1" max="1" width="37.6640625" customWidth="1"/>
    <col min="2" max="5" width="25.33203125" customWidth="1"/>
  </cols>
  <sheetData>
    <row r="1" spans="1:5" ht="42" customHeight="1" x14ac:dyDescent="0.2">
      <c r="A1" s="109" t="s">
        <v>132</v>
      </c>
      <c r="B1" s="109"/>
      <c r="C1" s="109"/>
      <c r="D1" s="109"/>
      <c r="E1" s="109"/>
    </row>
    <row r="2" spans="1:5" ht="18" customHeight="1" x14ac:dyDescent="0.2">
      <c r="A2" s="5"/>
      <c r="B2" s="5"/>
      <c r="C2" s="5"/>
      <c r="D2" s="5"/>
      <c r="E2" s="5"/>
    </row>
    <row r="3" spans="1:5" ht="16" x14ac:dyDescent="0.2">
      <c r="A3" s="109" t="s">
        <v>21</v>
      </c>
      <c r="B3" s="109"/>
      <c r="C3" s="109"/>
      <c r="D3" s="109"/>
      <c r="E3" s="111"/>
    </row>
    <row r="4" spans="1:5" ht="18" x14ac:dyDescent="0.2">
      <c r="A4" s="5"/>
      <c r="B4" s="5"/>
      <c r="C4" s="5"/>
      <c r="D4" s="5"/>
      <c r="E4" s="6"/>
    </row>
    <row r="5" spans="1:5" ht="18" customHeight="1" x14ac:dyDescent="0.2">
      <c r="A5" s="109" t="s">
        <v>14</v>
      </c>
      <c r="B5" s="110"/>
      <c r="C5" s="110"/>
      <c r="D5" s="110"/>
      <c r="E5" s="110"/>
    </row>
    <row r="6" spans="1:5" ht="18" x14ac:dyDescent="0.2">
      <c r="A6" s="5"/>
      <c r="B6" s="5"/>
      <c r="C6" s="5"/>
      <c r="D6" s="5"/>
      <c r="E6" s="6"/>
    </row>
    <row r="7" spans="1:5" ht="16" x14ac:dyDescent="0.2">
      <c r="A7" s="109" t="s">
        <v>17</v>
      </c>
      <c r="B7" s="129"/>
      <c r="C7" s="129"/>
      <c r="D7" s="129"/>
      <c r="E7" s="129"/>
    </row>
    <row r="8" spans="1:5" ht="18" x14ac:dyDescent="0.2">
      <c r="A8" s="5"/>
      <c r="B8" s="5"/>
      <c r="C8" s="5"/>
      <c r="D8" s="5"/>
      <c r="E8" s="6"/>
    </row>
    <row r="9" spans="1:5" x14ac:dyDescent="0.2">
      <c r="A9" s="17" t="s">
        <v>18</v>
      </c>
      <c r="B9" s="16" t="s">
        <v>12</v>
      </c>
      <c r="C9" s="17" t="s">
        <v>13</v>
      </c>
      <c r="D9" s="17" t="s">
        <v>32</v>
      </c>
      <c r="E9" s="4" t="s">
        <v>133</v>
      </c>
    </row>
    <row r="10" spans="1:5" ht="15.75" customHeight="1" x14ac:dyDescent="0.2">
      <c r="A10" s="11" t="s">
        <v>19</v>
      </c>
      <c r="B10" s="77">
        <v>2237021</v>
      </c>
      <c r="C10" s="69">
        <v>2510751</v>
      </c>
      <c r="D10" s="74">
        <v>2570586</v>
      </c>
      <c r="E10" s="91">
        <v>3010095</v>
      </c>
    </row>
    <row r="11" spans="1:5" ht="15.75" customHeight="1" x14ac:dyDescent="0.2">
      <c r="A11" s="11" t="s">
        <v>97</v>
      </c>
      <c r="B11" s="77">
        <v>2237021</v>
      </c>
      <c r="C11" s="69">
        <v>2510751</v>
      </c>
      <c r="D11" s="74">
        <v>2570586</v>
      </c>
      <c r="E11" s="91">
        <v>3010095</v>
      </c>
    </row>
    <row r="12" spans="1:5" x14ac:dyDescent="0.2">
      <c r="A12" s="76" t="s">
        <v>98</v>
      </c>
      <c r="B12" s="77">
        <v>2237021</v>
      </c>
      <c r="C12" s="69">
        <v>2510751</v>
      </c>
      <c r="D12" s="74">
        <v>2570586</v>
      </c>
      <c r="E12" s="91">
        <v>3010095</v>
      </c>
    </row>
    <row r="13" spans="1:5" x14ac:dyDescent="0.2">
      <c r="A13" s="12" t="s">
        <v>99</v>
      </c>
      <c r="B13" s="10">
        <v>2237021</v>
      </c>
      <c r="C13" s="69">
        <v>2510751</v>
      </c>
      <c r="D13" s="74">
        <v>2570586</v>
      </c>
      <c r="E13" s="93">
        <v>3010095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7"/>
  <sheetViews>
    <sheetView workbookViewId="0">
      <selection sqref="A1:F1"/>
    </sheetView>
  </sheetViews>
  <sheetFormatPr baseColWidth="10" defaultColWidth="8.83203125" defaultRowHeight="15" x14ac:dyDescent="0.2"/>
  <cols>
    <col min="1" max="1" width="29.1640625" customWidth="1"/>
    <col min="2" max="2" width="30" customWidth="1"/>
    <col min="3" max="6" width="25.33203125" customWidth="1"/>
  </cols>
  <sheetData>
    <row r="1" spans="1:12" ht="42" customHeight="1" x14ac:dyDescent="0.2">
      <c r="A1" s="109" t="s">
        <v>132</v>
      </c>
      <c r="B1" s="109"/>
      <c r="C1" s="109"/>
      <c r="D1" s="109"/>
      <c r="E1" s="109"/>
      <c r="F1" s="109"/>
    </row>
    <row r="2" spans="1:12" ht="18" x14ac:dyDescent="0.2">
      <c r="A2" s="5"/>
      <c r="B2" s="5"/>
      <c r="C2" s="5"/>
      <c r="D2" s="5"/>
      <c r="E2" s="5"/>
      <c r="F2" s="6"/>
    </row>
    <row r="3" spans="1:12" ht="18" customHeight="1" x14ac:dyDescent="0.3">
      <c r="A3" s="130" t="s">
        <v>20</v>
      </c>
      <c r="B3" s="130"/>
      <c r="C3" s="130"/>
      <c r="D3" s="130"/>
      <c r="E3" s="130"/>
      <c r="F3" s="130"/>
    </row>
    <row r="4" spans="1:12" s="39" customFormat="1" ht="16" x14ac:dyDescent="0.2">
      <c r="A4" s="57" t="s">
        <v>22</v>
      </c>
      <c r="B4" s="57" t="s">
        <v>36</v>
      </c>
      <c r="C4" s="58" t="s">
        <v>12</v>
      </c>
      <c r="D4" s="58" t="s">
        <v>13</v>
      </c>
      <c r="E4" s="58" t="s">
        <v>32</v>
      </c>
      <c r="F4" s="98" t="s">
        <v>133</v>
      </c>
    </row>
    <row r="5" spans="1:12" ht="16" x14ac:dyDescent="0.2">
      <c r="A5" s="42">
        <v>9</v>
      </c>
      <c r="B5" s="43" t="s">
        <v>37</v>
      </c>
      <c r="C5" s="45"/>
      <c r="D5" s="45"/>
      <c r="E5" s="45"/>
      <c r="F5" s="45"/>
    </row>
    <row r="6" spans="1:12" ht="16" x14ac:dyDescent="0.2">
      <c r="A6" s="42">
        <v>5</v>
      </c>
      <c r="B6" s="43" t="s">
        <v>38</v>
      </c>
      <c r="C6" s="45"/>
      <c r="D6" s="45"/>
      <c r="E6" s="45"/>
      <c r="F6" s="45"/>
    </row>
    <row r="7" spans="1:12" ht="16" x14ac:dyDescent="0.2">
      <c r="A7" s="42">
        <v>1</v>
      </c>
      <c r="B7" s="43" t="s">
        <v>39</v>
      </c>
      <c r="C7" s="45"/>
      <c r="D7" s="45"/>
      <c r="E7" s="45"/>
      <c r="F7" s="45"/>
    </row>
    <row r="8" spans="1:12" ht="32" x14ac:dyDescent="0.2">
      <c r="A8" s="42">
        <v>101</v>
      </c>
      <c r="B8" s="43" t="s">
        <v>40</v>
      </c>
      <c r="C8" s="45"/>
      <c r="D8" s="45"/>
      <c r="E8" s="45"/>
      <c r="F8" s="45"/>
    </row>
    <row r="9" spans="1:12" ht="16" x14ac:dyDescent="0.2">
      <c r="A9" s="44" t="s">
        <v>41</v>
      </c>
      <c r="B9" s="43" t="s">
        <v>42</v>
      </c>
      <c r="C9" s="45"/>
      <c r="D9" s="45"/>
      <c r="E9" s="45"/>
      <c r="F9" s="45"/>
    </row>
    <row r="10" spans="1:12" ht="32" x14ac:dyDescent="0.2">
      <c r="A10" s="42" t="s">
        <v>43</v>
      </c>
      <c r="B10" s="43" t="s">
        <v>44</v>
      </c>
      <c r="C10" s="45"/>
      <c r="D10" s="45"/>
      <c r="E10" s="45"/>
      <c r="F10" s="45"/>
    </row>
    <row r="11" spans="1:12" ht="14.25" customHeight="1" x14ac:dyDescent="0.2">
      <c r="A11" s="46">
        <v>3</v>
      </c>
      <c r="B11" s="47" t="s">
        <v>15</v>
      </c>
      <c r="C11" s="69">
        <v>295058</v>
      </c>
      <c r="D11" s="69">
        <v>302133</v>
      </c>
      <c r="E11" s="59">
        <f>SUM(E12:E14)</f>
        <v>319604</v>
      </c>
      <c r="F11" s="90">
        <f>SUM(F12:F14)</f>
        <v>325738.77</v>
      </c>
      <c r="J11" s="92"/>
    </row>
    <row r="12" spans="1:12" ht="15" customHeight="1" x14ac:dyDescent="0.2">
      <c r="A12" s="46">
        <v>32</v>
      </c>
      <c r="B12" s="47" t="s">
        <v>23</v>
      </c>
      <c r="C12" s="69">
        <v>249065</v>
      </c>
      <c r="D12" s="69">
        <v>255282</v>
      </c>
      <c r="E12" s="59">
        <v>272222</v>
      </c>
      <c r="F12" s="90">
        <v>229880.77</v>
      </c>
    </row>
    <row r="13" spans="1:12" x14ac:dyDescent="0.2">
      <c r="A13" s="34">
        <v>34</v>
      </c>
      <c r="B13" s="35" t="s">
        <v>46</v>
      </c>
      <c r="C13" s="70">
        <v>1619</v>
      </c>
      <c r="D13" s="73">
        <v>1327</v>
      </c>
      <c r="E13" s="59">
        <v>1858</v>
      </c>
      <c r="F13" s="59">
        <v>1858</v>
      </c>
      <c r="J13" s="92"/>
    </row>
    <row r="14" spans="1:12" ht="30" x14ac:dyDescent="0.2">
      <c r="A14" s="32">
        <v>37</v>
      </c>
      <c r="B14" s="33" t="s">
        <v>47</v>
      </c>
      <c r="C14" s="74">
        <v>44374</v>
      </c>
      <c r="D14" s="74">
        <v>45524</v>
      </c>
      <c r="E14" s="60">
        <v>45524</v>
      </c>
      <c r="F14" s="89">
        <v>94000</v>
      </c>
      <c r="L14" s="92"/>
    </row>
    <row r="15" spans="1:12" ht="16" x14ac:dyDescent="0.2">
      <c r="A15" s="42">
        <v>9</v>
      </c>
      <c r="B15" s="43" t="s">
        <v>48</v>
      </c>
      <c r="C15" s="72"/>
      <c r="D15" s="72"/>
      <c r="E15" s="61"/>
      <c r="F15" s="61"/>
    </row>
    <row r="16" spans="1:12" ht="16" x14ac:dyDescent="0.2">
      <c r="A16" s="42">
        <v>5</v>
      </c>
      <c r="B16" s="43" t="s">
        <v>38</v>
      </c>
      <c r="C16" s="72"/>
      <c r="D16" s="72"/>
      <c r="E16" s="61"/>
      <c r="F16" s="61"/>
    </row>
    <row r="17" spans="1:6" ht="16" x14ac:dyDescent="0.2">
      <c r="A17" s="42">
        <v>1</v>
      </c>
      <c r="B17" s="43" t="s">
        <v>39</v>
      </c>
      <c r="C17" s="72"/>
      <c r="D17" s="72"/>
      <c r="E17" s="61"/>
      <c r="F17" s="61"/>
    </row>
    <row r="18" spans="1:6" ht="16" x14ac:dyDescent="0.2">
      <c r="A18" s="44" t="s">
        <v>41</v>
      </c>
      <c r="B18" s="43" t="s">
        <v>42</v>
      </c>
      <c r="C18" s="72"/>
      <c r="D18" s="72"/>
      <c r="E18" s="61"/>
      <c r="F18" s="61"/>
    </row>
    <row r="19" spans="1:6" ht="32" x14ac:dyDescent="0.2">
      <c r="A19" s="42" t="s">
        <v>49</v>
      </c>
      <c r="B19" s="43" t="s">
        <v>50</v>
      </c>
      <c r="C19" s="72"/>
      <c r="D19" s="72"/>
      <c r="E19" s="61"/>
      <c r="F19" s="61"/>
    </row>
    <row r="20" spans="1:6" ht="30" x14ac:dyDescent="0.2">
      <c r="A20" s="34">
        <v>4</v>
      </c>
      <c r="B20" s="35" t="s">
        <v>51</v>
      </c>
      <c r="C20" s="74">
        <f>SUM(C21,C25)</f>
        <v>14345</v>
      </c>
      <c r="D20" s="74">
        <v>35523</v>
      </c>
      <c r="E20" s="60">
        <v>40851</v>
      </c>
      <c r="F20" s="89">
        <f>SUM(F21,F25)</f>
        <v>34121.230000000003</v>
      </c>
    </row>
    <row r="21" spans="1:6" ht="30" x14ac:dyDescent="0.2">
      <c r="A21" s="32">
        <v>42</v>
      </c>
      <c r="B21" s="33" t="s">
        <v>33</v>
      </c>
      <c r="C21" s="74">
        <v>2680</v>
      </c>
      <c r="D21" s="74">
        <v>7651</v>
      </c>
      <c r="E21" s="60">
        <v>18288</v>
      </c>
      <c r="F21" s="89">
        <v>16448.150000000001</v>
      </c>
    </row>
    <row r="22" spans="1:6" ht="16" x14ac:dyDescent="0.2">
      <c r="A22" s="42">
        <v>1</v>
      </c>
      <c r="B22" s="43" t="s">
        <v>39</v>
      </c>
      <c r="C22" s="72"/>
      <c r="D22" s="72"/>
      <c r="E22" s="62"/>
      <c r="F22" s="62"/>
    </row>
    <row r="23" spans="1:6" ht="16" x14ac:dyDescent="0.2">
      <c r="A23" s="44" t="s">
        <v>41</v>
      </c>
      <c r="B23" s="43" t="s">
        <v>42</v>
      </c>
      <c r="C23" s="72"/>
      <c r="D23" s="72"/>
      <c r="E23" s="62"/>
      <c r="F23" s="62"/>
    </row>
    <row r="24" spans="1:6" ht="32" x14ac:dyDescent="0.2">
      <c r="A24" s="42" t="s">
        <v>53</v>
      </c>
      <c r="B24" s="43" t="s">
        <v>54</v>
      </c>
      <c r="C24" s="72"/>
      <c r="D24" s="72"/>
      <c r="E24" s="62"/>
      <c r="F24" s="62"/>
    </row>
    <row r="25" spans="1:6" ht="30" x14ac:dyDescent="0.2">
      <c r="A25" s="32">
        <v>45</v>
      </c>
      <c r="B25" s="33" t="s">
        <v>55</v>
      </c>
      <c r="C25" s="74">
        <v>11665</v>
      </c>
      <c r="D25" s="74">
        <v>27872</v>
      </c>
      <c r="E25" s="60">
        <v>22563</v>
      </c>
      <c r="F25" s="89">
        <v>17673.080000000002</v>
      </c>
    </row>
    <row r="26" spans="1:6" ht="16" x14ac:dyDescent="0.2">
      <c r="A26" s="50" t="s">
        <v>60</v>
      </c>
      <c r="B26" s="49" t="s">
        <v>61</v>
      </c>
      <c r="C26" s="72"/>
      <c r="D26" s="72"/>
      <c r="E26" s="63"/>
      <c r="F26" s="63"/>
    </row>
    <row r="27" spans="1:6" ht="32" x14ac:dyDescent="0.2">
      <c r="A27" s="42" t="s">
        <v>53</v>
      </c>
      <c r="B27" s="43" t="s">
        <v>54</v>
      </c>
      <c r="C27" s="72"/>
      <c r="D27" s="72"/>
      <c r="E27" s="62"/>
      <c r="F27" s="62"/>
    </row>
    <row r="28" spans="1:6" ht="30" x14ac:dyDescent="0.2">
      <c r="A28" s="32">
        <v>45</v>
      </c>
      <c r="B28" s="33" t="s">
        <v>55</v>
      </c>
      <c r="C28" s="74">
        <v>0</v>
      </c>
      <c r="D28" s="74">
        <v>0</v>
      </c>
      <c r="E28" s="60">
        <v>0</v>
      </c>
      <c r="F28" s="89">
        <v>11000</v>
      </c>
    </row>
    <row r="29" spans="1:6" ht="16" x14ac:dyDescent="0.2">
      <c r="A29" s="44" t="s">
        <v>87</v>
      </c>
      <c r="B29" s="43" t="s">
        <v>89</v>
      </c>
      <c r="C29" s="72"/>
      <c r="D29" s="72"/>
      <c r="E29" s="61"/>
      <c r="F29" s="61"/>
    </row>
    <row r="30" spans="1:6" ht="32" x14ac:dyDescent="0.2">
      <c r="A30" s="42" t="s">
        <v>53</v>
      </c>
      <c r="B30" s="43" t="s">
        <v>54</v>
      </c>
      <c r="C30" s="72"/>
      <c r="D30" s="72"/>
      <c r="E30" s="62"/>
      <c r="F30" s="62"/>
    </row>
    <row r="31" spans="1:6" ht="30" x14ac:dyDescent="0.2">
      <c r="A31" s="32">
        <v>45</v>
      </c>
      <c r="B31" s="33" t="s">
        <v>55</v>
      </c>
      <c r="C31" s="74">
        <v>0</v>
      </c>
      <c r="D31" s="74">
        <v>0</v>
      </c>
      <c r="E31" s="60">
        <v>0</v>
      </c>
      <c r="F31" s="89">
        <v>40000</v>
      </c>
    </row>
    <row r="32" spans="1:6" ht="16" x14ac:dyDescent="0.2">
      <c r="A32" s="48">
        <v>9</v>
      </c>
      <c r="B32" s="49" t="s">
        <v>48</v>
      </c>
      <c r="C32" s="72"/>
      <c r="D32" s="72"/>
      <c r="E32" s="63"/>
      <c r="F32" s="63"/>
    </row>
    <row r="33" spans="1:6" ht="16" x14ac:dyDescent="0.2">
      <c r="A33" s="48">
        <v>5</v>
      </c>
      <c r="B33" s="49" t="s">
        <v>38</v>
      </c>
      <c r="C33" s="72"/>
      <c r="D33" s="72"/>
      <c r="E33" s="63"/>
      <c r="F33" s="63"/>
    </row>
    <row r="34" spans="1:6" ht="16" x14ac:dyDescent="0.2">
      <c r="A34" s="48">
        <v>1</v>
      </c>
      <c r="B34" s="49" t="s">
        <v>39</v>
      </c>
      <c r="C34" s="72"/>
      <c r="D34" s="72"/>
      <c r="E34" s="63"/>
      <c r="F34" s="63"/>
    </row>
    <row r="35" spans="1:6" ht="31" x14ac:dyDescent="0.2">
      <c r="A35" s="48">
        <v>102</v>
      </c>
      <c r="B35" s="49" t="s">
        <v>56</v>
      </c>
      <c r="C35" s="72"/>
      <c r="D35" s="72"/>
      <c r="E35" s="63"/>
      <c r="F35" s="63"/>
    </row>
    <row r="36" spans="1:6" ht="16" x14ac:dyDescent="0.2">
      <c r="A36" s="50" t="s">
        <v>57</v>
      </c>
      <c r="B36" s="49" t="s">
        <v>58</v>
      </c>
      <c r="C36" s="72"/>
      <c r="D36" s="72"/>
      <c r="E36" s="63"/>
      <c r="F36" s="63"/>
    </row>
    <row r="37" spans="1:6" ht="16" x14ac:dyDescent="0.2">
      <c r="A37" s="48" t="s">
        <v>43</v>
      </c>
      <c r="B37" s="49" t="s">
        <v>59</v>
      </c>
      <c r="C37" s="72"/>
      <c r="D37" s="72"/>
      <c r="E37" s="63"/>
      <c r="F37" s="63"/>
    </row>
    <row r="38" spans="1:6" x14ac:dyDescent="0.2">
      <c r="A38" s="32" t="s">
        <v>126</v>
      </c>
      <c r="B38" s="36" t="s">
        <v>15</v>
      </c>
      <c r="C38" s="74">
        <v>10690</v>
      </c>
      <c r="D38" s="74">
        <v>6636</v>
      </c>
      <c r="E38" s="60">
        <v>3584</v>
      </c>
      <c r="F38" s="89">
        <v>10000</v>
      </c>
    </row>
    <row r="39" spans="1:6" x14ac:dyDescent="0.2">
      <c r="A39" s="32">
        <v>32</v>
      </c>
      <c r="B39" s="36" t="s">
        <v>23</v>
      </c>
      <c r="C39" s="74">
        <v>10690</v>
      </c>
      <c r="D39" s="74">
        <v>6636</v>
      </c>
      <c r="E39" s="60">
        <v>3584</v>
      </c>
      <c r="F39" s="89">
        <v>5910</v>
      </c>
    </row>
    <row r="40" spans="1:6" ht="30" x14ac:dyDescent="0.2">
      <c r="A40" s="32">
        <v>4</v>
      </c>
      <c r="B40" s="33" t="s">
        <v>51</v>
      </c>
      <c r="C40" s="74">
        <v>2345</v>
      </c>
      <c r="D40" s="74">
        <v>2654</v>
      </c>
      <c r="E40" s="60">
        <v>5309</v>
      </c>
      <c r="F40" s="89">
        <v>4090</v>
      </c>
    </row>
    <row r="41" spans="1:6" ht="30" x14ac:dyDescent="0.2">
      <c r="A41" s="32">
        <v>42</v>
      </c>
      <c r="B41" s="33" t="s">
        <v>33</v>
      </c>
      <c r="C41" s="74">
        <v>2345</v>
      </c>
      <c r="D41" s="74">
        <v>2654</v>
      </c>
      <c r="E41" s="60">
        <v>5309</v>
      </c>
      <c r="F41" s="89">
        <v>4090</v>
      </c>
    </row>
    <row r="42" spans="1:6" ht="16" x14ac:dyDescent="0.2">
      <c r="A42" s="48">
        <v>9</v>
      </c>
      <c r="B42" s="49" t="s">
        <v>48</v>
      </c>
      <c r="C42" s="72"/>
      <c r="D42" s="72"/>
      <c r="E42" s="63"/>
      <c r="F42" s="63"/>
    </row>
    <row r="43" spans="1:6" ht="16" x14ac:dyDescent="0.2">
      <c r="A43" s="48">
        <v>5</v>
      </c>
      <c r="B43" s="49" t="s">
        <v>38</v>
      </c>
      <c r="C43" s="72"/>
      <c r="D43" s="72"/>
      <c r="E43" s="63"/>
      <c r="F43" s="63"/>
    </row>
    <row r="44" spans="1:6" ht="16" x14ac:dyDescent="0.2">
      <c r="A44" s="48">
        <v>1</v>
      </c>
      <c r="B44" s="49" t="s">
        <v>39</v>
      </c>
      <c r="C44" s="72"/>
      <c r="D44" s="72"/>
      <c r="E44" s="63"/>
      <c r="F44" s="63"/>
    </row>
    <row r="45" spans="1:6" ht="16" x14ac:dyDescent="0.2">
      <c r="A45" s="50" t="s">
        <v>60</v>
      </c>
      <c r="B45" s="49" t="s">
        <v>61</v>
      </c>
      <c r="C45" s="72"/>
      <c r="D45" s="72"/>
      <c r="E45" s="63"/>
      <c r="F45" s="63"/>
    </row>
    <row r="46" spans="1:6" ht="16" x14ac:dyDescent="0.2">
      <c r="A46" s="48" t="s">
        <v>62</v>
      </c>
      <c r="B46" s="49" t="s">
        <v>63</v>
      </c>
      <c r="C46" s="72"/>
      <c r="D46" s="72"/>
      <c r="E46" s="63"/>
      <c r="F46" s="99"/>
    </row>
    <row r="47" spans="1:6" ht="16" x14ac:dyDescent="0.2">
      <c r="A47" s="37">
        <v>3</v>
      </c>
      <c r="B47" s="38" t="s">
        <v>15</v>
      </c>
      <c r="C47" s="74">
        <v>53779</v>
      </c>
      <c r="D47" s="74">
        <v>53280</v>
      </c>
      <c r="E47" s="60">
        <v>48311</v>
      </c>
      <c r="F47" s="89">
        <f>SUM(F48:F49)</f>
        <v>59051.92</v>
      </c>
    </row>
    <row r="48" spans="1:6" ht="16" x14ac:dyDescent="0.2">
      <c r="A48" s="37">
        <v>31</v>
      </c>
      <c r="B48" s="38" t="s">
        <v>16</v>
      </c>
      <c r="C48" s="74">
        <v>53627</v>
      </c>
      <c r="D48" s="74">
        <v>53015</v>
      </c>
      <c r="E48" s="60">
        <v>48045</v>
      </c>
      <c r="F48" s="89">
        <v>58786.92</v>
      </c>
    </row>
    <row r="49" spans="1:9" ht="16" x14ac:dyDescent="0.2">
      <c r="A49" s="37">
        <v>32</v>
      </c>
      <c r="B49" s="38" t="s">
        <v>23</v>
      </c>
      <c r="C49" s="71">
        <v>152</v>
      </c>
      <c r="D49" s="71">
        <v>265</v>
      </c>
      <c r="E49" s="60">
        <v>265</v>
      </c>
      <c r="F49" s="60">
        <v>265</v>
      </c>
    </row>
    <row r="50" spans="1:9" ht="16" x14ac:dyDescent="0.2">
      <c r="A50" s="44" t="s">
        <v>57</v>
      </c>
      <c r="B50" s="43" t="s">
        <v>58</v>
      </c>
      <c r="C50" s="72"/>
      <c r="D50" s="72"/>
      <c r="E50" s="61"/>
      <c r="F50" s="61"/>
    </row>
    <row r="51" spans="1:9" ht="16" x14ac:dyDescent="0.2">
      <c r="A51" s="42" t="s">
        <v>62</v>
      </c>
      <c r="B51" s="43" t="s">
        <v>63</v>
      </c>
      <c r="C51" s="72"/>
      <c r="D51" s="72"/>
      <c r="E51" s="61"/>
      <c r="F51" s="61"/>
    </row>
    <row r="52" spans="1:9" ht="16" x14ac:dyDescent="0.2">
      <c r="A52" s="30">
        <v>32</v>
      </c>
      <c r="B52" s="31" t="s">
        <v>23</v>
      </c>
      <c r="C52" s="74">
        <v>9572</v>
      </c>
      <c r="D52" s="74">
        <v>18183</v>
      </c>
      <c r="E52" s="60">
        <v>25974</v>
      </c>
      <c r="F52" s="89">
        <v>9110</v>
      </c>
    </row>
    <row r="53" spans="1:9" ht="31" x14ac:dyDescent="0.2">
      <c r="A53" s="37">
        <v>42</v>
      </c>
      <c r="B53" s="38" t="s">
        <v>33</v>
      </c>
      <c r="C53" s="74"/>
      <c r="D53" s="74"/>
      <c r="E53" s="60">
        <v>0</v>
      </c>
      <c r="F53" s="89">
        <v>5890</v>
      </c>
      <c r="I53" s="92"/>
    </row>
    <row r="54" spans="1:9" ht="16" x14ac:dyDescent="0.2">
      <c r="A54" s="42">
        <v>9</v>
      </c>
      <c r="B54" s="43" t="s">
        <v>48</v>
      </c>
      <c r="C54" s="72"/>
      <c r="D54" s="72"/>
      <c r="E54" s="61"/>
      <c r="F54" s="61"/>
    </row>
    <row r="55" spans="1:9" ht="16" x14ac:dyDescent="0.2">
      <c r="A55" s="42">
        <v>5</v>
      </c>
      <c r="B55" s="43" t="s">
        <v>38</v>
      </c>
      <c r="C55" s="72"/>
      <c r="D55" s="72"/>
      <c r="E55" s="61"/>
      <c r="F55" s="61"/>
    </row>
    <row r="56" spans="1:9" ht="16" x14ac:dyDescent="0.2">
      <c r="A56" s="42">
        <v>1</v>
      </c>
      <c r="B56" s="43" t="s">
        <v>39</v>
      </c>
      <c r="C56" s="72"/>
      <c r="D56" s="72"/>
      <c r="E56" s="61"/>
      <c r="F56" s="61"/>
    </row>
    <row r="57" spans="1:9" ht="16" x14ac:dyDescent="0.2">
      <c r="A57" s="44" t="s">
        <v>57</v>
      </c>
      <c r="B57" s="43" t="s">
        <v>58</v>
      </c>
      <c r="C57" s="72"/>
      <c r="D57" s="72"/>
      <c r="E57" s="61"/>
      <c r="F57" s="61"/>
    </row>
    <row r="58" spans="1:9" ht="16" x14ac:dyDescent="0.2">
      <c r="A58" s="42" t="s">
        <v>64</v>
      </c>
      <c r="B58" s="43" t="s">
        <v>65</v>
      </c>
      <c r="C58" s="72"/>
      <c r="D58" s="72"/>
      <c r="E58" s="61"/>
      <c r="F58" s="61"/>
    </row>
    <row r="59" spans="1:9" ht="16" x14ac:dyDescent="0.2">
      <c r="A59" s="37">
        <v>32</v>
      </c>
      <c r="B59" s="38" t="s">
        <v>23</v>
      </c>
      <c r="C59" s="74">
        <v>21119</v>
      </c>
      <c r="D59" s="71">
        <v>19046</v>
      </c>
      <c r="E59" s="60">
        <v>38490</v>
      </c>
      <c r="F59" s="89">
        <v>11896</v>
      </c>
    </row>
    <row r="60" spans="1:9" ht="31" x14ac:dyDescent="0.2">
      <c r="A60" s="37">
        <v>42</v>
      </c>
      <c r="B60" s="38" t="s">
        <v>33</v>
      </c>
      <c r="C60" s="74">
        <v>6143</v>
      </c>
      <c r="D60" s="71">
        <v>0</v>
      </c>
      <c r="E60" s="60">
        <v>0</v>
      </c>
      <c r="F60" s="89">
        <v>10000</v>
      </c>
    </row>
    <row r="61" spans="1:9" ht="16" x14ac:dyDescent="0.2">
      <c r="A61" s="44" t="s">
        <v>87</v>
      </c>
      <c r="B61" s="43" t="s">
        <v>89</v>
      </c>
      <c r="C61" s="72"/>
      <c r="D61" s="72"/>
      <c r="E61" s="61"/>
      <c r="F61" s="61"/>
    </row>
    <row r="62" spans="1:9" ht="16" x14ac:dyDescent="0.2">
      <c r="A62" s="37">
        <v>32</v>
      </c>
      <c r="B62" s="38" t="s">
        <v>23</v>
      </c>
      <c r="C62" s="74">
        <v>0</v>
      </c>
      <c r="D62" s="71"/>
      <c r="E62" s="60">
        <v>0</v>
      </c>
      <c r="F62" s="89">
        <v>117160</v>
      </c>
    </row>
    <row r="63" spans="1:9" ht="16" x14ac:dyDescent="0.2">
      <c r="A63" s="42">
        <v>5</v>
      </c>
      <c r="B63" s="43" t="s">
        <v>38</v>
      </c>
      <c r="C63" s="72"/>
      <c r="D63" s="72"/>
      <c r="E63" s="61"/>
      <c r="F63" s="61"/>
    </row>
    <row r="64" spans="1:9" ht="16" x14ac:dyDescent="0.2">
      <c r="A64" s="42">
        <v>1</v>
      </c>
      <c r="B64" s="43" t="s">
        <v>39</v>
      </c>
      <c r="C64" s="72"/>
      <c r="D64" s="72"/>
      <c r="E64" s="61"/>
      <c r="F64" s="61"/>
    </row>
    <row r="65" spans="1:6" ht="16" x14ac:dyDescent="0.2">
      <c r="A65" s="44" t="s">
        <v>66</v>
      </c>
      <c r="B65" s="43" t="s">
        <v>67</v>
      </c>
      <c r="C65" s="72"/>
      <c r="D65" s="72"/>
      <c r="E65" s="61"/>
      <c r="F65" s="61"/>
    </row>
    <row r="66" spans="1:6" ht="16" x14ac:dyDescent="0.2">
      <c r="A66" s="42" t="s">
        <v>68</v>
      </c>
      <c r="B66" s="43" t="s">
        <v>69</v>
      </c>
      <c r="C66" s="72"/>
      <c r="D66" s="72"/>
      <c r="E66" s="61"/>
      <c r="F66" s="61"/>
    </row>
    <row r="67" spans="1:6" ht="16" x14ac:dyDescent="0.2">
      <c r="A67" s="37">
        <v>32</v>
      </c>
      <c r="B67" s="38" t="s">
        <v>23</v>
      </c>
      <c r="C67" s="74">
        <v>20655</v>
      </c>
      <c r="D67" s="74">
        <v>18930</v>
      </c>
      <c r="E67" s="60">
        <v>20709</v>
      </c>
      <c r="F67" s="89">
        <v>13262</v>
      </c>
    </row>
    <row r="68" spans="1:6" ht="16" x14ac:dyDescent="0.2">
      <c r="A68" s="42" t="s">
        <v>68</v>
      </c>
      <c r="B68" s="43" t="s">
        <v>69</v>
      </c>
      <c r="C68" s="72"/>
      <c r="D68" s="72"/>
      <c r="E68" s="61"/>
      <c r="F68" s="61"/>
    </row>
    <row r="69" spans="1:6" ht="16" x14ac:dyDescent="0.2">
      <c r="A69" s="51" t="s">
        <v>73</v>
      </c>
      <c r="B69" s="43" t="s">
        <v>61</v>
      </c>
      <c r="C69" s="72"/>
      <c r="D69" s="72"/>
      <c r="E69" s="61"/>
      <c r="F69" s="61"/>
    </row>
    <row r="70" spans="1:6" ht="16" x14ac:dyDescent="0.2">
      <c r="A70" s="37">
        <v>32</v>
      </c>
      <c r="B70" s="38" t="s">
        <v>23</v>
      </c>
      <c r="C70" s="74">
        <v>0</v>
      </c>
      <c r="D70" s="74">
        <v>0</v>
      </c>
      <c r="E70" s="60">
        <v>0</v>
      </c>
      <c r="F70" s="89">
        <v>719</v>
      </c>
    </row>
    <row r="71" spans="1:6" ht="16" x14ac:dyDescent="0.2">
      <c r="A71" s="42">
        <v>9</v>
      </c>
      <c r="B71" s="43" t="s">
        <v>48</v>
      </c>
      <c r="C71" s="72"/>
      <c r="D71" s="72"/>
      <c r="E71" s="61"/>
      <c r="F71" s="61"/>
    </row>
    <row r="72" spans="1:6" ht="16" x14ac:dyDescent="0.2">
      <c r="A72" s="42">
        <v>5</v>
      </c>
      <c r="B72" s="43" t="s">
        <v>38</v>
      </c>
      <c r="C72" s="72"/>
      <c r="D72" s="72"/>
      <c r="E72" s="61"/>
      <c r="F72" s="61"/>
    </row>
    <row r="73" spans="1:6" ht="16" x14ac:dyDescent="0.2">
      <c r="A73" s="42">
        <v>1</v>
      </c>
      <c r="B73" s="43" t="s">
        <v>39</v>
      </c>
      <c r="C73" s="72"/>
      <c r="D73" s="72"/>
      <c r="E73" s="61"/>
      <c r="F73" s="61"/>
    </row>
    <row r="74" spans="1:6" ht="16" x14ac:dyDescent="0.2">
      <c r="A74" s="44" t="s">
        <v>66</v>
      </c>
      <c r="B74" s="43" t="s">
        <v>70</v>
      </c>
      <c r="C74" s="72"/>
      <c r="D74" s="72"/>
      <c r="E74" s="61"/>
      <c r="F74" s="61"/>
    </row>
    <row r="75" spans="1:6" ht="16" x14ac:dyDescent="0.2">
      <c r="A75" s="42" t="s">
        <v>71</v>
      </c>
      <c r="B75" s="43" t="s">
        <v>72</v>
      </c>
      <c r="C75" s="72"/>
      <c r="D75" s="72"/>
      <c r="E75" s="61"/>
      <c r="F75" s="61"/>
    </row>
    <row r="76" spans="1:6" ht="16" x14ac:dyDescent="0.2">
      <c r="A76" s="37">
        <v>32</v>
      </c>
      <c r="B76" s="38" t="s">
        <v>23</v>
      </c>
      <c r="C76" s="74">
        <v>5000</v>
      </c>
      <c r="D76" s="74">
        <v>4380</v>
      </c>
      <c r="E76" s="64">
        <v>3053</v>
      </c>
      <c r="F76" s="89">
        <v>2441</v>
      </c>
    </row>
    <row r="77" spans="1:6" ht="16" x14ac:dyDescent="0.2">
      <c r="A77" s="42" t="s">
        <v>75</v>
      </c>
      <c r="B77" s="43" t="s">
        <v>76</v>
      </c>
      <c r="C77" s="72"/>
      <c r="D77" s="72"/>
      <c r="E77" s="61"/>
      <c r="F77" s="61"/>
    </row>
    <row r="78" spans="1:6" ht="16" x14ac:dyDescent="0.2">
      <c r="A78" s="42">
        <v>5</v>
      </c>
      <c r="B78" s="43" t="s">
        <v>38</v>
      </c>
      <c r="C78" s="72"/>
      <c r="D78" s="72"/>
      <c r="E78" s="61"/>
      <c r="F78" s="61"/>
    </row>
    <row r="79" spans="1:6" ht="16" x14ac:dyDescent="0.2">
      <c r="A79" s="42">
        <v>1</v>
      </c>
      <c r="B79" s="43" t="s">
        <v>39</v>
      </c>
      <c r="C79" s="72"/>
      <c r="D79" s="72"/>
      <c r="E79" s="61"/>
      <c r="F79" s="61"/>
    </row>
    <row r="80" spans="1:6" ht="16" x14ac:dyDescent="0.2">
      <c r="A80" s="51" t="s">
        <v>73</v>
      </c>
      <c r="B80" s="43" t="s">
        <v>74</v>
      </c>
      <c r="C80" s="85">
        <v>4146</v>
      </c>
      <c r="D80" s="72"/>
      <c r="E80" s="61"/>
      <c r="F80" s="61"/>
    </row>
    <row r="81" spans="1:6" ht="16" x14ac:dyDescent="0.2">
      <c r="A81" s="37">
        <v>3</v>
      </c>
      <c r="B81" s="38" t="s">
        <v>15</v>
      </c>
      <c r="C81" s="70"/>
      <c r="D81" s="70"/>
      <c r="E81" s="100"/>
      <c r="F81" s="102">
        <f>SUM(F82:F83)</f>
        <v>8542.7000000000007</v>
      </c>
    </row>
    <row r="82" spans="1:6" ht="16" x14ac:dyDescent="0.2">
      <c r="A82" s="37">
        <v>31</v>
      </c>
      <c r="B82" s="38" t="s">
        <v>16</v>
      </c>
      <c r="C82" s="70"/>
      <c r="D82" s="70"/>
      <c r="E82" s="100"/>
      <c r="F82" s="102">
        <v>7812.1</v>
      </c>
    </row>
    <row r="83" spans="1:6" ht="16" x14ac:dyDescent="0.2">
      <c r="A83" s="32">
        <v>32</v>
      </c>
      <c r="B83" s="36" t="s">
        <v>23</v>
      </c>
      <c r="C83" s="101"/>
      <c r="D83" s="70"/>
      <c r="E83" s="100"/>
      <c r="F83" s="102">
        <v>730.6</v>
      </c>
    </row>
    <row r="84" spans="1:6" ht="16" x14ac:dyDescent="0.2">
      <c r="A84" s="44" t="s">
        <v>66</v>
      </c>
      <c r="B84" s="43" t="s">
        <v>67</v>
      </c>
      <c r="C84" s="72"/>
      <c r="D84" s="72"/>
      <c r="E84" s="61"/>
      <c r="F84" s="61"/>
    </row>
    <row r="85" spans="1:6" ht="16" x14ac:dyDescent="0.2">
      <c r="A85" s="37">
        <v>3</v>
      </c>
      <c r="B85" s="38" t="s">
        <v>15</v>
      </c>
      <c r="C85" s="74">
        <v>52054</v>
      </c>
      <c r="D85" s="74">
        <v>53597</v>
      </c>
      <c r="E85" s="60">
        <v>53597</v>
      </c>
      <c r="F85" s="89">
        <f>SUM(F86:F87)</f>
        <v>83760.399999999994</v>
      </c>
    </row>
    <row r="86" spans="1:6" ht="16" x14ac:dyDescent="0.2">
      <c r="A86" s="37">
        <v>31</v>
      </c>
      <c r="B86" s="38" t="s">
        <v>16</v>
      </c>
      <c r="C86" s="74">
        <v>49377</v>
      </c>
      <c r="D86" s="74">
        <v>51540</v>
      </c>
      <c r="E86" s="60">
        <v>51540</v>
      </c>
      <c r="F86" s="89">
        <v>76665</v>
      </c>
    </row>
    <row r="87" spans="1:6" x14ac:dyDescent="0.2">
      <c r="A87" s="32">
        <v>32</v>
      </c>
      <c r="B87" s="36" t="s">
        <v>23</v>
      </c>
      <c r="C87" s="74">
        <v>2677</v>
      </c>
      <c r="D87" s="74">
        <v>2057</v>
      </c>
      <c r="E87" s="60">
        <v>2057</v>
      </c>
      <c r="F87" s="89">
        <v>7095.4</v>
      </c>
    </row>
    <row r="88" spans="1:6" ht="16" x14ac:dyDescent="0.2">
      <c r="A88" s="42">
        <v>9</v>
      </c>
      <c r="B88" s="43" t="s">
        <v>48</v>
      </c>
      <c r="C88" s="72"/>
      <c r="D88" s="72"/>
      <c r="E88" s="61"/>
      <c r="F88" s="61"/>
    </row>
    <row r="89" spans="1:6" ht="16" x14ac:dyDescent="0.2">
      <c r="A89" s="42">
        <v>5</v>
      </c>
      <c r="B89" s="43" t="s">
        <v>38</v>
      </c>
      <c r="C89" s="72"/>
      <c r="D89" s="72"/>
      <c r="E89" s="61"/>
      <c r="F89" s="61"/>
    </row>
    <row r="90" spans="1:6" ht="16" x14ac:dyDescent="0.2">
      <c r="A90" s="42">
        <v>1</v>
      </c>
      <c r="B90" s="43" t="s">
        <v>39</v>
      </c>
      <c r="C90" s="72"/>
      <c r="D90" s="72"/>
      <c r="E90" s="61"/>
      <c r="F90" s="61"/>
    </row>
    <row r="91" spans="1:6" ht="16" x14ac:dyDescent="0.2">
      <c r="A91" s="44" t="s">
        <v>77</v>
      </c>
      <c r="B91" s="43" t="s">
        <v>78</v>
      </c>
      <c r="C91" s="72"/>
      <c r="D91" s="72"/>
      <c r="E91" s="61"/>
      <c r="F91" s="61"/>
    </row>
    <row r="92" spans="1:6" ht="32" x14ac:dyDescent="0.2">
      <c r="A92" s="42" t="s">
        <v>79</v>
      </c>
      <c r="B92" s="43" t="s">
        <v>80</v>
      </c>
      <c r="C92" s="72"/>
      <c r="D92" s="72"/>
      <c r="E92" s="61"/>
      <c r="F92" s="61"/>
    </row>
    <row r="93" spans="1:6" x14ac:dyDescent="0.2">
      <c r="A93" s="32">
        <v>3</v>
      </c>
      <c r="B93" s="36" t="s">
        <v>15</v>
      </c>
      <c r="C93" s="74">
        <v>2864</v>
      </c>
      <c r="D93" s="74">
        <v>1991</v>
      </c>
      <c r="E93" s="60">
        <v>8229</v>
      </c>
      <c r="F93" s="89">
        <v>10175</v>
      </c>
    </row>
    <row r="94" spans="1:6" ht="16" x14ac:dyDescent="0.2">
      <c r="A94" s="30">
        <v>32</v>
      </c>
      <c r="B94" s="31" t="s">
        <v>23</v>
      </c>
      <c r="C94" s="74">
        <v>2864</v>
      </c>
      <c r="D94" s="74">
        <v>1991</v>
      </c>
      <c r="E94" s="60">
        <v>8229</v>
      </c>
      <c r="F94" s="89">
        <v>10175</v>
      </c>
    </row>
    <row r="95" spans="1:6" ht="16" x14ac:dyDescent="0.2">
      <c r="A95" s="30">
        <v>42</v>
      </c>
      <c r="B95" s="31" t="s">
        <v>52</v>
      </c>
      <c r="C95" s="74">
        <v>1114</v>
      </c>
      <c r="D95" s="74">
        <v>0</v>
      </c>
      <c r="E95" s="60">
        <v>0</v>
      </c>
      <c r="F95" s="60">
        <v>0</v>
      </c>
    </row>
    <row r="96" spans="1:6" ht="16" x14ac:dyDescent="0.2">
      <c r="A96" s="42">
        <v>1</v>
      </c>
      <c r="B96" s="43" t="s">
        <v>39</v>
      </c>
      <c r="C96" s="72"/>
      <c r="D96" s="72"/>
      <c r="E96" s="61"/>
      <c r="F96" s="61"/>
    </row>
    <row r="97" spans="1:6" ht="16" x14ac:dyDescent="0.2">
      <c r="A97" s="44" t="s">
        <v>57</v>
      </c>
      <c r="B97" s="43" t="s">
        <v>58</v>
      </c>
      <c r="C97" s="72"/>
      <c r="D97" s="72"/>
      <c r="E97" s="61"/>
      <c r="F97" s="61"/>
    </row>
    <row r="98" spans="1:6" ht="32" x14ac:dyDescent="0.2">
      <c r="A98" s="42" t="s">
        <v>79</v>
      </c>
      <c r="B98" s="43" t="s">
        <v>80</v>
      </c>
      <c r="C98" s="72"/>
      <c r="D98" s="72"/>
      <c r="E98" s="61"/>
      <c r="F98" s="61"/>
    </row>
    <row r="99" spans="1:6" ht="16" x14ac:dyDescent="0.2">
      <c r="A99" s="37">
        <v>32</v>
      </c>
      <c r="B99" s="38" t="s">
        <v>23</v>
      </c>
      <c r="C99" s="74">
        <v>3058</v>
      </c>
      <c r="D99" s="74">
        <v>4911</v>
      </c>
      <c r="E99" s="60">
        <v>4911</v>
      </c>
      <c r="F99" s="89">
        <v>4910</v>
      </c>
    </row>
    <row r="100" spans="1:6" ht="16" x14ac:dyDescent="0.2">
      <c r="A100" s="42">
        <v>1</v>
      </c>
      <c r="B100" s="43" t="s">
        <v>39</v>
      </c>
      <c r="C100" s="72"/>
      <c r="D100" s="72"/>
      <c r="E100" s="61"/>
      <c r="F100" s="61"/>
    </row>
    <row r="101" spans="1:6" ht="16" x14ac:dyDescent="0.2">
      <c r="A101" s="44" t="s">
        <v>81</v>
      </c>
      <c r="B101" s="43" t="s">
        <v>82</v>
      </c>
      <c r="C101" s="72"/>
      <c r="D101" s="72"/>
      <c r="E101" s="61"/>
      <c r="F101" s="61"/>
    </row>
    <row r="102" spans="1:6" ht="32" x14ac:dyDescent="0.2">
      <c r="A102" s="42" t="s">
        <v>79</v>
      </c>
      <c r="B102" s="43" t="s">
        <v>80</v>
      </c>
      <c r="C102" s="72"/>
      <c r="D102" s="72"/>
      <c r="E102" s="61"/>
      <c r="F102" s="61"/>
    </row>
    <row r="103" spans="1:6" ht="30" x14ac:dyDescent="0.2">
      <c r="A103" s="32">
        <v>329</v>
      </c>
      <c r="B103" s="33" t="s">
        <v>45</v>
      </c>
      <c r="C103" s="71">
        <v>879</v>
      </c>
      <c r="D103" s="74">
        <v>2654</v>
      </c>
      <c r="E103" s="60">
        <v>1327</v>
      </c>
      <c r="F103" s="60">
        <v>1327</v>
      </c>
    </row>
    <row r="104" spans="1:6" ht="16" x14ac:dyDescent="0.2">
      <c r="A104" s="42">
        <v>1</v>
      </c>
      <c r="B104" s="43" t="s">
        <v>39</v>
      </c>
      <c r="C104" s="72"/>
      <c r="D104" s="72"/>
      <c r="E104" s="61"/>
      <c r="F104" s="61"/>
    </row>
    <row r="105" spans="1:6" ht="16" x14ac:dyDescent="0.2">
      <c r="A105" s="44" t="s">
        <v>95</v>
      </c>
      <c r="B105" s="43" t="s">
        <v>96</v>
      </c>
      <c r="C105" s="72"/>
      <c r="D105" s="72"/>
      <c r="E105" s="61"/>
      <c r="F105" s="61"/>
    </row>
    <row r="106" spans="1:6" ht="32" x14ac:dyDescent="0.2">
      <c r="A106" s="42" t="s">
        <v>79</v>
      </c>
      <c r="B106" s="43" t="s">
        <v>80</v>
      </c>
      <c r="C106" s="72"/>
      <c r="D106" s="72"/>
      <c r="E106" s="61"/>
      <c r="F106" s="61"/>
    </row>
    <row r="107" spans="1:6" x14ac:dyDescent="0.2">
      <c r="A107" s="32">
        <v>32</v>
      </c>
      <c r="B107" s="33" t="s">
        <v>23</v>
      </c>
      <c r="C107" s="71">
        <v>0</v>
      </c>
      <c r="D107" s="74">
        <v>159</v>
      </c>
      <c r="E107" s="60">
        <v>0</v>
      </c>
      <c r="F107" s="60">
        <v>0</v>
      </c>
    </row>
    <row r="108" spans="1:6" ht="16" x14ac:dyDescent="0.2">
      <c r="A108" s="42">
        <v>9</v>
      </c>
      <c r="B108" s="43" t="s">
        <v>48</v>
      </c>
      <c r="C108" s="72"/>
      <c r="D108" s="72"/>
      <c r="E108" s="61"/>
      <c r="F108" s="61"/>
    </row>
    <row r="109" spans="1:6" ht="16" x14ac:dyDescent="0.2">
      <c r="A109" s="42">
        <v>5</v>
      </c>
      <c r="B109" s="43" t="s">
        <v>38</v>
      </c>
      <c r="C109" s="72"/>
      <c r="D109" s="72"/>
      <c r="E109" s="61"/>
      <c r="F109" s="61"/>
    </row>
    <row r="110" spans="1:6" ht="16" x14ac:dyDescent="0.2">
      <c r="A110" s="42">
        <v>1</v>
      </c>
      <c r="B110" s="43" t="s">
        <v>39</v>
      </c>
      <c r="C110" s="72"/>
      <c r="D110" s="72"/>
      <c r="E110" s="61"/>
      <c r="F110" s="61"/>
    </row>
    <row r="111" spans="1:6" ht="16" x14ac:dyDescent="0.2">
      <c r="A111" s="51" t="s">
        <v>73</v>
      </c>
      <c r="B111" s="43" t="s">
        <v>74</v>
      </c>
      <c r="C111" s="72" t="s">
        <v>127</v>
      </c>
      <c r="D111" s="72"/>
      <c r="E111" s="61"/>
      <c r="F111" s="61"/>
    </row>
    <row r="112" spans="1:6" x14ac:dyDescent="0.2">
      <c r="A112" s="32">
        <v>32</v>
      </c>
      <c r="B112" s="33" t="s">
        <v>23</v>
      </c>
      <c r="C112" s="70"/>
      <c r="D112" s="70"/>
      <c r="E112" s="100"/>
      <c r="F112" s="104">
        <v>7694</v>
      </c>
    </row>
    <row r="113" spans="1:6" ht="32" x14ac:dyDescent="0.2">
      <c r="A113" s="44" t="s">
        <v>77</v>
      </c>
      <c r="B113" s="43" t="s">
        <v>83</v>
      </c>
      <c r="C113" s="72"/>
      <c r="D113" s="72"/>
      <c r="E113" s="61"/>
      <c r="F113" s="61"/>
    </row>
    <row r="114" spans="1:6" ht="32" x14ac:dyDescent="0.2">
      <c r="A114" s="42" t="s">
        <v>118</v>
      </c>
      <c r="B114" s="43" t="s">
        <v>80</v>
      </c>
      <c r="C114" s="72"/>
      <c r="D114" s="72"/>
      <c r="E114" s="61"/>
      <c r="F114" s="61"/>
    </row>
    <row r="115" spans="1:6" ht="16" x14ac:dyDescent="0.2">
      <c r="A115" s="37">
        <v>3</v>
      </c>
      <c r="B115" s="38" t="s">
        <v>15</v>
      </c>
      <c r="C115" s="74">
        <v>5507</v>
      </c>
      <c r="D115" s="74">
        <v>2124</v>
      </c>
      <c r="E115" s="60">
        <v>3053</v>
      </c>
      <c r="F115" s="89">
        <v>9694</v>
      </c>
    </row>
    <row r="116" spans="1:6" ht="16" x14ac:dyDescent="0.2">
      <c r="A116" s="37">
        <v>32</v>
      </c>
      <c r="B116" s="38" t="s">
        <v>23</v>
      </c>
      <c r="C116" s="74">
        <v>5507</v>
      </c>
      <c r="D116" s="74">
        <v>2124</v>
      </c>
      <c r="E116" s="60">
        <v>3053</v>
      </c>
      <c r="F116" s="89">
        <v>9694</v>
      </c>
    </row>
    <row r="117" spans="1:6" ht="30" x14ac:dyDescent="0.2">
      <c r="A117" s="32">
        <v>4</v>
      </c>
      <c r="B117" s="33" t="s">
        <v>51</v>
      </c>
      <c r="C117" s="71">
        <v>0</v>
      </c>
      <c r="D117" s="71">
        <v>664</v>
      </c>
      <c r="E117" s="60">
        <v>3584</v>
      </c>
      <c r="F117" s="89">
        <v>1332</v>
      </c>
    </row>
    <row r="118" spans="1:6" ht="30" x14ac:dyDescent="0.2">
      <c r="A118" s="32">
        <v>42</v>
      </c>
      <c r="B118" s="33" t="s">
        <v>33</v>
      </c>
      <c r="C118" s="71">
        <v>0</v>
      </c>
      <c r="D118" s="71">
        <v>664</v>
      </c>
      <c r="E118" s="60">
        <v>3584</v>
      </c>
      <c r="F118" s="89">
        <v>1332</v>
      </c>
    </row>
    <row r="119" spans="1:6" ht="16" x14ac:dyDescent="0.2">
      <c r="A119" s="44" t="s">
        <v>119</v>
      </c>
      <c r="B119" s="43" t="s">
        <v>120</v>
      </c>
      <c r="C119" s="72"/>
      <c r="D119" s="72"/>
      <c r="E119" s="65"/>
      <c r="F119" s="65"/>
    </row>
    <row r="120" spans="1:6" ht="32" x14ac:dyDescent="0.2">
      <c r="A120" s="42" t="s">
        <v>118</v>
      </c>
      <c r="B120" s="43" t="s">
        <v>80</v>
      </c>
      <c r="C120" s="72"/>
      <c r="D120" s="72"/>
      <c r="E120" s="61"/>
      <c r="F120" s="61"/>
    </row>
    <row r="121" spans="1:6" ht="16" x14ac:dyDescent="0.2">
      <c r="A121" s="37">
        <v>32</v>
      </c>
      <c r="B121" s="38" t="s">
        <v>23</v>
      </c>
      <c r="C121" s="71">
        <v>0</v>
      </c>
      <c r="D121" s="71">
        <v>0</v>
      </c>
      <c r="E121" s="60">
        <v>0</v>
      </c>
      <c r="F121" s="89">
        <v>5783</v>
      </c>
    </row>
    <row r="122" spans="1:6" ht="16" x14ac:dyDescent="0.2">
      <c r="A122" s="44" t="s">
        <v>87</v>
      </c>
      <c r="B122" s="43" t="s">
        <v>58</v>
      </c>
      <c r="C122" s="72"/>
      <c r="D122" s="72"/>
      <c r="E122" s="65"/>
      <c r="F122" s="65"/>
    </row>
    <row r="123" spans="1:6" ht="32" x14ac:dyDescent="0.2">
      <c r="A123" s="42" t="s">
        <v>118</v>
      </c>
      <c r="B123" s="43" t="s">
        <v>80</v>
      </c>
      <c r="C123" s="72"/>
      <c r="D123" s="72"/>
      <c r="E123" s="61"/>
      <c r="F123" s="61"/>
    </row>
    <row r="124" spans="1:6" ht="16" x14ac:dyDescent="0.2">
      <c r="A124" s="37">
        <v>32</v>
      </c>
      <c r="B124" s="38" t="s">
        <v>23</v>
      </c>
      <c r="C124" s="71">
        <v>0</v>
      </c>
      <c r="D124" s="71">
        <v>0</v>
      </c>
      <c r="E124" s="60">
        <v>0</v>
      </c>
      <c r="F124" s="89">
        <v>6232</v>
      </c>
    </row>
    <row r="125" spans="1:6" ht="16" x14ac:dyDescent="0.2">
      <c r="A125" s="42">
        <v>9</v>
      </c>
      <c r="B125" s="43" t="s">
        <v>48</v>
      </c>
      <c r="C125" s="72"/>
      <c r="D125" s="72"/>
      <c r="E125" s="61"/>
      <c r="F125" s="61"/>
    </row>
    <row r="126" spans="1:6" ht="16" x14ac:dyDescent="0.2">
      <c r="A126" s="42">
        <v>5</v>
      </c>
      <c r="B126" s="43" t="s">
        <v>38</v>
      </c>
      <c r="C126" s="72"/>
      <c r="D126" s="72"/>
      <c r="E126" s="61"/>
      <c r="F126" s="61"/>
    </row>
    <row r="127" spans="1:6" ht="16" x14ac:dyDescent="0.2">
      <c r="A127" s="42">
        <v>1</v>
      </c>
      <c r="B127" s="43" t="s">
        <v>39</v>
      </c>
      <c r="C127" s="72"/>
      <c r="D127" s="72"/>
      <c r="E127" s="61"/>
      <c r="F127" s="61"/>
    </row>
    <row r="128" spans="1:6" ht="16" x14ac:dyDescent="0.2">
      <c r="A128" s="44" t="s">
        <v>60</v>
      </c>
      <c r="B128" s="43" t="s">
        <v>61</v>
      </c>
      <c r="C128" s="72"/>
      <c r="D128" s="72"/>
      <c r="E128" s="61"/>
      <c r="F128" s="61"/>
    </row>
    <row r="129" spans="1:6" ht="32" x14ac:dyDescent="0.2">
      <c r="A129" s="42" t="s">
        <v>84</v>
      </c>
      <c r="B129" s="43" t="s">
        <v>85</v>
      </c>
      <c r="C129" s="72"/>
      <c r="D129" s="72"/>
      <c r="E129" s="61"/>
      <c r="F129" s="61"/>
    </row>
    <row r="130" spans="1:6" ht="16" x14ac:dyDescent="0.2">
      <c r="A130" s="37">
        <v>3</v>
      </c>
      <c r="B130" s="38" t="s">
        <v>15</v>
      </c>
      <c r="C130" s="74">
        <v>7583</v>
      </c>
      <c r="D130" s="74">
        <v>10018</v>
      </c>
      <c r="E130" s="60">
        <v>9628</v>
      </c>
      <c r="F130" s="89">
        <v>1935</v>
      </c>
    </row>
    <row r="131" spans="1:6" ht="16" x14ac:dyDescent="0.2">
      <c r="A131" s="37">
        <v>32</v>
      </c>
      <c r="B131" s="38" t="s">
        <v>23</v>
      </c>
      <c r="C131" s="74">
        <v>7583</v>
      </c>
      <c r="D131" s="74">
        <v>10018</v>
      </c>
      <c r="E131" s="60">
        <v>9628</v>
      </c>
      <c r="F131" s="89">
        <v>1935</v>
      </c>
    </row>
    <row r="132" spans="1:6" ht="16" x14ac:dyDescent="0.2">
      <c r="A132" s="44" t="s">
        <v>77</v>
      </c>
      <c r="B132" s="43" t="s">
        <v>78</v>
      </c>
      <c r="C132" s="72"/>
      <c r="D132" s="72"/>
      <c r="E132" s="61"/>
      <c r="F132" s="61"/>
    </row>
    <row r="133" spans="1:6" ht="16" x14ac:dyDescent="0.2">
      <c r="A133" s="42" t="s">
        <v>84</v>
      </c>
      <c r="B133" s="43" t="s">
        <v>86</v>
      </c>
      <c r="C133" s="72"/>
      <c r="D133" s="72"/>
      <c r="E133" s="61"/>
      <c r="F133" s="61"/>
    </row>
    <row r="134" spans="1:6" ht="30" x14ac:dyDescent="0.2">
      <c r="A134" s="32">
        <v>329</v>
      </c>
      <c r="B134" s="33" t="s">
        <v>45</v>
      </c>
      <c r="C134" s="71">
        <v>0</v>
      </c>
      <c r="D134" s="71">
        <v>7</v>
      </c>
      <c r="E134" s="60">
        <v>7</v>
      </c>
      <c r="F134" s="60">
        <v>7</v>
      </c>
    </row>
    <row r="135" spans="1:6" ht="16" x14ac:dyDescent="0.2">
      <c r="A135" s="44" t="s">
        <v>87</v>
      </c>
      <c r="B135" s="43" t="s">
        <v>58</v>
      </c>
      <c r="C135" s="72"/>
      <c r="D135" s="72"/>
      <c r="E135" s="65"/>
      <c r="F135" s="65"/>
    </row>
    <row r="136" spans="1:6" ht="32" x14ac:dyDescent="0.2">
      <c r="A136" s="42" t="s">
        <v>84</v>
      </c>
      <c r="B136" s="43" t="s">
        <v>85</v>
      </c>
      <c r="C136" s="72"/>
      <c r="D136" s="72"/>
      <c r="E136" s="61"/>
      <c r="F136" s="61"/>
    </row>
    <row r="137" spans="1:6" ht="16" x14ac:dyDescent="0.2">
      <c r="A137" s="37">
        <v>31</v>
      </c>
      <c r="B137" s="38" t="s">
        <v>16</v>
      </c>
      <c r="C137" s="105"/>
      <c r="D137" s="105"/>
      <c r="E137" s="103"/>
      <c r="F137" s="104">
        <v>3976.87</v>
      </c>
    </row>
    <row r="138" spans="1:6" ht="31" x14ac:dyDescent="0.2">
      <c r="A138" s="30">
        <v>32</v>
      </c>
      <c r="B138" s="31" t="s">
        <v>88</v>
      </c>
      <c r="C138" s="74">
        <v>15262</v>
      </c>
      <c r="D138" s="74">
        <v>18929</v>
      </c>
      <c r="E138" s="60">
        <v>18929</v>
      </c>
      <c r="F138" s="60">
        <v>0</v>
      </c>
    </row>
    <row r="139" spans="1:6" ht="16" x14ac:dyDescent="0.2">
      <c r="A139" s="44" t="s">
        <v>87</v>
      </c>
      <c r="B139" s="43" t="s">
        <v>89</v>
      </c>
      <c r="C139" s="72"/>
      <c r="D139" s="72"/>
      <c r="E139" s="61"/>
      <c r="F139" s="61"/>
    </row>
    <row r="140" spans="1:6" ht="16" x14ac:dyDescent="0.2">
      <c r="A140" s="42" t="s">
        <v>84</v>
      </c>
      <c r="B140" s="43" t="s">
        <v>90</v>
      </c>
      <c r="C140" s="72"/>
      <c r="D140" s="72"/>
      <c r="E140" s="61"/>
      <c r="F140" s="61"/>
    </row>
    <row r="141" spans="1:6" ht="30" x14ac:dyDescent="0.2">
      <c r="A141" s="32">
        <v>32</v>
      </c>
      <c r="B141" s="33" t="s">
        <v>45</v>
      </c>
      <c r="C141" s="71">
        <v>0</v>
      </c>
      <c r="D141" s="74">
        <v>1327</v>
      </c>
      <c r="E141" s="60">
        <v>1593</v>
      </c>
      <c r="F141" s="60">
        <v>4405</v>
      </c>
    </row>
    <row r="142" spans="1:6" x14ac:dyDescent="0.2">
      <c r="A142" s="32">
        <v>38</v>
      </c>
      <c r="B142" s="33" t="s">
        <v>121</v>
      </c>
      <c r="C142" s="71">
        <v>0</v>
      </c>
      <c r="D142" s="74">
        <v>0</v>
      </c>
      <c r="E142" s="60">
        <v>0</v>
      </c>
      <c r="F142" s="89">
        <v>1717</v>
      </c>
    </row>
    <row r="143" spans="1:6" ht="16" x14ac:dyDescent="0.2">
      <c r="A143" s="42">
        <v>1</v>
      </c>
      <c r="B143" s="43" t="s">
        <v>39</v>
      </c>
      <c r="C143" s="72"/>
      <c r="D143" s="72"/>
      <c r="E143" s="61"/>
      <c r="F143" s="61"/>
    </row>
    <row r="144" spans="1:6" ht="16" x14ac:dyDescent="0.2">
      <c r="A144" s="44" t="s">
        <v>77</v>
      </c>
      <c r="B144" s="43" t="s">
        <v>91</v>
      </c>
      <c r="C144" s="72"/>
      <c r="D144" s="72"/>
      <c r="E144" s="61"/>
      <c r="F144" s="61"/>
    </row>
    <row r="145" spans="1:6" ht="32" x14ac:dyDescent="0.2">
      <c r="A145" s="42" t="s">
        <v>79</v>
      </c>
      <c r="B145" s="43" t="s">
        <v>80</v>
      </c>
      <c r="C145" s="72"/>
      <c r="D145" s="72"/>
      <c r="E145" s="61"/>
      <c r="F145" s="61"/>
    </row>
    <row r="146" spans="1:6" ht="16" x14ac:dyDescent="0.2">
      <c r="A146" s="37" t="s">
        <v>131</v>
      </c>
      <c r="B146" s="38" t="s">
        <v>15</v>
      </c>
      <c r="C146" s="71">
        <v>0</v>
      </c>
      <c r="D146" s="74">
        <v>1062</v>
      </c>
      <c r="E146" s="60">
        <v>1327</v>
      </c>
      <c r="F146" s="60">
        <v>1327</v>
      </c>
    </row>
    <row r="147" spans="1:6" ht="16" x14ac:dyDescent="0.2">
      <c r="A147" s="37">
        <v>32</v>
      </c>
      <c r="B147" s="38" t="s">
        <v>23</v>
      </c>
      <c r="C147" s="71">
        <v>0</v>
      </c>
      <c r="D147" s="74">
        <v>1062</v>
      </c>
      <c r="E147" s="60">
        <v>1327</v>
      </c>
      <c r="F147" s="60">
        <v>1327</v>
      </c>
    </row>
    <row r="148" spans="1:6" ht="16" x14ac:dyDescent="0.2">
      <c r="A148" s="44" t="s">
        <v>87</v>
      </c>
      <c r="B148" s="43" t="s">
        <v>89</v>
      </c>
      <c r="C148" s="72"/>
      <c r="D148" s="72"/>
      <c r="E148" s="61"/>
      <c r="F148" s="61"/>
    </row>
    <row r="149" spans="1:6" x14ac:dyDescent="0.2">
      <c r="A149" s="42"/>
      <c r="B149" s="43"/>
      <c r="C149" s="72"/>
      <c r="D149" s="72"/>
      <c r="E149" s="61"/>
      <c r="F149" s="61"/>
    </row>
    <row r="150" spans="1:6" ht="30" x14ac:dyDescent="0.2">
      <c r="A150" s="34">
        <v>4</v>
      </c>
      <c r="B150" s="35" t="s">
        <v>51</v>
      </c>
      <c r="C150" s="74">
        <v>0</v>
      </c>
      <c r="D150" s="74">
        <v>0</v>
      </c>
      <c r="E150" s="60">
        <v>0</v>
      </c>
      <c r="F150" s="89">
        <v>13231</v>
      </c>
    </row>
    <row r="151" spans="1:6" ht="30" x14ac:dyDescent="0.2">
      <c r="A151" s="32">
        <v>45</v>
      </c>
      <c r="B151" s="33" t="s">
        <v>55</v>
      </c>
      <c r="C151" s="74">
        <v>0</v>
      </c>
      <c r="D151" s="74">
        <v>0</v>
      </c>
      <c r="E151" s="60">
        <v>0</v>
      </c>
      <c r="F151" s="89">
        <v>13231</v>
      </c>
    </row>
    <row r="152" spans="1:6" ht="16" x14ac:dyDescent="0.2">
      <c r="A152" s="44" t="s">
        <v>87</v>
      </c>
      <c r="B152" s="43" t="s">
        <v>89</v>
      </c>
      <c r="C152" s="72"/>
      <c r="D152" s="72"/>
      <c r="E152" s="61"/>
      <c r="F152" s="61"/>
    </row>
    <row r="153" spans="1:6" ht="16" x14ac:dyDescent="0.2">
      <c r="A153" s="42" t="s">
        <v>128</v>
      </c>
      <c r="B153" s="43" t="s">
        <v>129</v>
      </c>
      <c r="C153" s="72"/>
      <c r="D153" s="72"/>
      <c r="E153" s="61"/>
      <c r="F153" s="61"/>
    </row>
    <row r="154" spans="1:6" ht="30" x14ac:dyDescent="0.2">
      <c r="A154" s="32">
        <v>42</v>
      </c>
      <c r="B154" s="33" t="s">
        <v>33</v>
      </c>
      <c r="C154" s="74">
        <v>42798</v>
      </c>
      <c r="D154" s="74">
        <v>42471</v>
      </c>
      <c r="E154" s="60">
        <v>41144</v>
      </c>
      <c r="F154" s="89">
        <v>41911</v>
      </c>
    </row>
    <row r="155" spans="1:6" ht="31" x14ac:dyDescent="0.2">
      <c r="A155" s="37">
        <v>32</v>
      </c>
      <c r="B155" s="38" t="s">
        <v>130</v>
      </c>
      <c r="C155" s="74">
        <v>0</v>
      </c>
      <c r="D155" s="74">
        <v>0</v>
      </c>
      <c r="E155" s="60">
        <v>0</v>
      </c>
      <c r="F155" s="60">
        <v>1378.85</v>
      </c>
    </row>
    <row r="156" spans="1:6" ht="16" x14ac:dyDescent="0.2">
      <c r="A156" s="78">
        <v>1</v>
      </c>
      <c r="B156" s="79" t="s">
        <v>39</v>
      </c>
      <c r="C156" s="80"/>
      <c r="D156" s="80"/>
      <c r="E156" s="81"/>
      <c r="F156" s="81"/>
    </row>
    <row r="157" spans="1:6" x14ac:dyDescent="0.2">
      <c r="A157" s="82" t="s">
        <v>102</v>
      </c>
      <c r="B157" s="83" t="s">
        <v>24</v>
      </c>
      <c r="C157" s="80"/>
      <c r="D157" s="80"/>
      <c r="E157" s="81"/>
      <c r="F157" s="81"/>
    </row>
    <row r="158" spans="1:6" x14ac:dyDescent="0.2">
      <c r="A158" s="84" t="s">
        <v>100</v>
      </c>
      <c r="B158" s="83" t="s">
        <v>101</v>
      </c>
      <c r="C158" s="80"/>
      <c r="D158" s="80"/>
      <c r="E158" s="81"/>
      <c r="F158" s="81"/>
    </row>
    <row r="159" spans="1:6" x14ac:dyDescent="0.2">
      <c r="A159" s="32">
        <v>32</v>
      </c>
      <c r="B159" s="33" t="s">
        <v>23</v>
      </c>
      <c r="C159" s="74">
        <v>3543</v>
      </c>
      <c r="D159" s="74">
        <v>0</v>
      </c>
      <c r="E159" s="74">
        <v>0</v>
      </c>
      <c r="F159" s="74">
        <v>0</v>
      </c>
    </row>
    <row r="160" spans="1:6" ht="30" x14ac:dyDescent="0.2">
      <c r="A160" s="32">
        <v>42</v>
      </c>
      <c r="B160" s="33" t="s">
        <v>33</v>
      </c>
      <c r="C160" s="74">
        <v>99</v>
      </c>
      <c r="D160" s="74">
        <v>0</v>
      </c>
      <c r="E160" s="74">
        <v>0</v>
      </c>
      <c r="F160" s="74">
        <v>0</v>
      </c>
    </row>
    <row r="161" spans="1:6" x14ac:dyDescent="0.2">
      <c r="A161" s="82" t="s">
        <v>122</v>
      </c>
      <c r="B161" s="83" t="s">
        <v>123</v>
      </c>
      <c r="C161" s="80"/>
      <c r="D161" s="80"/>
      <c r="E161" s="81"/>
      <c r="F161" s="81"/>
    </row>
    <row r="162" spans="1:6" ht="30" x14ac:dyDescent="0.2">
      <c r="A162" s="84" t="s">
        <v>124</v>
      </c>
      <c r="B162" s="83" t="s">
        <v>125</v>
      </c>
      <c r="C162" s="80"/>
      <c r="D162" s="80"/>
      <c r="E162" s="81"/>
      <c r="F162" s="81"/>
    </row>
    <row r="163" spans="1:6" x14ac:dyDescent="0.2">
      <c r="A163" s="32">
        <v>32</v>
      </c>
      <c r="B163" s="33" t="s">
        <v>23</v>
      </c>
      <c r="C163" s="74">
        <v>0</v>
      </c>
      <c r="D163" s="74">
        <v>0</v>
      </c>
      <c r="E163" s="74">
        <v>0</v>
      </c>
      <c r="F163" s="91">
        <v>3315</v>
      </c>
    </row>
    <row r="164" spans="1:6" ht="16" x14ac:dyDescent="0.2">
      <c r="A164" s="44" t="s">
        <v>87</v>
      </c>
      <c r="B164" s="43" t="s">
        <v>89</v>
      </c>
      <c r="C164" s="72"/>
      <c r="D164" s="72"/>
      <c r="E164" s="61"/>
      <c r="F164" s="61"/>
    </row>
    <row r="165" spans="1:6" ht="16" x14ac:dyDescent="0.2">
      <c r="A165" s="42"/>
      <c r="B165" s="43" t="s">
        <v>92</v>
      </c>
      <c r="C165" s="72"/>
      <c r="D165" s="72"/>
      <c r="E165" s="61"/>
      <c r="F165" s="61"/>
    </row>
    <row r="166" spans="1:6" ht="16" x14ac:dyDescent="0.2">
      <c r="A166" s="32">
        <v>3</v>
      </c>
      <c r="B166" s="38" t="s">
        <v>15</v>
      </c>
      <c r="C166" s="74">
        <v>6367</v>
      </c>
      <c r="D166" s="74">
        <v>6371</v>
      </c>
      <c r="E166" s="60">
        <v>6371</v>
      </c>
      <c r="F166" s="89">
        <f>SUM(F167:F168)</f>
        <v>9900</v>
      </c>
    </row>
    <row r="167" spans="1:6" ht="16" x14ac:dyDescent="0.2">
      <c r="A167" s="37">
        <v>32</v>
      </c>
      <c r="B167" s="38" t="s">
        <v>23</v>
      </c>
      <c r="C167" s="71">
        <v>950</v>
      </c>
      <c r="D167" s="74">
        <v>1062</v>
      </c>
      <c r="E167" s="60">
        <v>1062</v>
      </c>
      <c r="F167" s="89">
        <v>1400</v>
      </c>
    </row>
    <row r="168" spans="1:6" ht="30" x14ac:dyDescent="0.2">
      <c r="A168" s="32">
        <v>37</v>
      </c>
      <c r="B168" s="33" t="s">
        <v>47</v>
      </c>
      <c r="C168" s="74">
        <v>5417</v>
      </c>
      <c r="D168" s="74">
        <v>5039</v>
      </c>
      <c r="E168" s="60">
        <v>5039</v>
      </c>
      <c r="F168" s="89">
        <v>8500</v>
      </c>
    </row>
    <row r="169" spans="1:6" ht="16" x14ac:dyDescent="0.2">
      <c r="A169" s="52">
        <v>9</v>
      </c>
      <c r="B169" s="53" t="s">
        <v>48</v>
      </c>
      <c r="C169" s="72"/>
      <c r="D169" s="72"/>
      <c r="E169" s="66"/>
      <c r="F169" s="66"/>
    </row>
    <row r="170" spans="1:6" ht="16" x14ac:dyDescent="0.2">
      <c r="A170" s="52">
        <v>5</v>
      </c>
      <c r="B170" s="53" t="s">
        <v>38</v>
      </c>
      <c r="C170" s="72"/>
      <c r="D170" s="72"/>
      <c r="E170" s="66"/>
      <c r="F170" s="66"/>
    </row>
    <row r="171" spans="1:6" ht="16" x14ac:dyDescent="0.2">
      <c r="A171" s="52">
        <v>1</v>
      </c>
      <c r="B171" s="53" t="s">
        <v>39</v>
      </c>
      <c r="C171" s="72"/>
      <c r="D171" s="72"/>
      <c r="E171" s="66"/>
      <c r="F171" s="66"/>
    </row>
    <row r="172" spans="1:6" ht="16" x14ac:dyDescent="0.2">
      <c r="A172" s="54" t="s">
        <v>87</v>
      </c>
      <c r="B172" s="53" t="s">
        <v>89</v>
      </c>
      <c r="C172" s="72"/>
      <c r="D172" s="72"/>
      <c r="E172" s="67"/>
      <c r="F172" s="67"/>
    </row>
    <row r="173" spans="1:6" ht="16" x14ac:dyDescent="0.2">
      <c r="A173" s="52" t="s">
        <v>93</v>
      </c>
      <c r="B173" s="53" t="s">
        <v>94</v>
      </c>
      <c r="C173" s="72"/>
      <c r="D173" s="72"/>
      <c r="E173" s="66"/>
      <c r="F173" s="66"/>
    </row>
    <row r="174" spans="1:6" ht="16" x14ac:dyDescent="0.2">
      <c r="A174" s="37">
        <v>3</v>
      </c>
      <c r="B174" s="38" t="s">
        <v>15</v>
      </c>
      <c r="C174" s="74">
        <v>1657187</v>
      </c>
      <c r="D174" s="74">
        <v>1903701</v>
      </c>
      <c r="E174" s="60">
        <v>1911001</v>
      </c>
      <c r="F174" s="89">
        <f>SUM(F175:F176)</f>
        <v>2137151</v>
      </c>
    </row>
    <row r="175" spans="1:6" ht="16" x14ac:dyDescent="0.2">
      <c r="A175" s="37">
        <v>31</v>
      </c>
      <c r="B175" s="38" t="s">
        <v>16</v>
      </c>
      <c r="C175" s="74">
        <v>1618876</v>
      </c>
      <c r="D175" s="74">
        <v>1858575</v>
      </c>
      <c r="E175" s="60">
        <v>1858575</v>
      </c>
      <c r="F175" s="89">
        <v>2066266</v>
      </c>
    </row>
    <row r="176" spans="1:6" ht="17" thickBot="1" x14ac:dyDescent="0.25">
      <c r="A176" s="55">
        <v>32</v>
      </c>
      <c r="B176" s="56" t="s">
        <v>23</v>
      </c>
      <c r="C176" s="75">
        <v>38311</v>
      </c>
      <c r="D176" s="75">
        <v>45126</v>
      </c>
      <c r="E176" s="68">
        <v>52426</v>
      </c>
      <c r="F176" s="106">
        <v>70885</v>
      </c>
    </row>
    <row r="177" spans="1:6" x14ac:dyDescent="0.2">
      <c r="A177" s="40"/>
      <c r="B177" s="41" t="s">
        <v>103</v>
      </c>
      <c r="C177" s="88">
        <f>SUM(C11,C20,C38,C40,C47,C53,C59,C60,C67,C76,C85,C93,C95,C99,C103,C115,C130,C138,C150,C159,C160,C166,C174)</f>
        <v>2184651</v>
      </c>
      <c r="D177" s="88">
        <f>SUM(D11,D20,D38,D40,D47,D53,D59,D67,D76,D85,D93,D99,D103,D107,D115,D117,D130,D134,D138,D141,D146,D150,D166,D174)</f>
        <v>2450097</v>
      </c>
      <c r="E177" s="88">
        <f>SUM(E174,E166,E163,E160,E159,E150,E146,E141,E138,E134,E130,E124,E121,E117,E115,E107,E103,E99,E93,E85,E76,E70,E67,E62,E60,E59,E53,E52,E47,E40,E38,E31,E28,E25,E21,E11)</f>
        <v>2529442</v>
      </c>
      <c r="F177" s="92">
        <f>SUM(F175,F176,F168,F167,F163,F160,F159,F155,F154,F151,F147,F142,F141,F137,F138,F134,F131,F124,F121,F118,F116,F112,F107,F103,F99,F94,F86,F87,F83,F82,F76,F70,F67,F62,F60,F59,F53,F52,F49,F48,F41,F39,F31,F28,F25,F21,F14,F13,F12)</f>
        <v>3010094.74</v>
      </c>
    </row>
  </sheetData>
  <mergeCells count="2"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SAŽETAK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Ivica Radošević</cp:lastModifiedBy>
  <cp:lastPrinted>2023-11-29T11:48:22Z</cp:lastPrinted>
  <dcterms:created xsi:type="dcterms:W3CDTF">2022-08-12T12:51:27Z</dcterms:created>
  <dcterms:modified xsi:type="dcterms:W3CDTF">2023-12-11T08:35:09Z</dcterms:modified>
</cp:coreProperties>
</file>