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1"/>
  <workbookPr/>
  <mc:AlternateContent xmlns:mc="http://schemas.openxmlformats.org/markup-compatibility/2006">
    <mc:Choice Requires="x15">
      <x15ac:absPath xmlns:x15ac="http://schemas.microsoft.com/office/spreadsheetml/2010/11/ac" url="/Users/ivicaradosevic/Desktop/"/>
    </mc:Choice>
  </mc:AlternateContent>
  <xr:revisionPtr revIDLastSave="0" documentId="8_{3B923CCF-D157-8E43-A154-D1DDF39C4534}" xr6:coauthVersionLast="47" xr6:coauthVersionMax="47" xr10:uidLastSave="{00000000-0000-0000-0000-000000000000}"/>
  <bookViews>
    <workbookView xWindow="0" yWindow="500" windowWidth="29040" windowHeight="15840" activeTab="1" xr2:uid="{00000000-000D-0000-FFFF-FFFF00000000}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3" l="1"/>
  <c r="I19" i="3"/>
  <c r="I10" i="3" s="1"/>
  <c r="I16" i="3"/>
  <c r="I11" i="3"/>
  <c r="H22" i="3"/>
  <c r="H19" i="3"/>
  <c r="H16" i="3"/>
  <c r="H11" i="3"/>
  <c r="H10" i="3"/>
  <c r="I60" i="3"/>
  <c r="I55" i="3"/>
  <c r="I54" i="3" s="1"/>
  <c r="I51" i="3"/>
  <c r="I49" i="3"/>
  <c r="I39" i="3"/>
  <c r="I33" i="3" s="1"/>
  <c r="I34" i="3"/>
  <c r="H60" i="3"/>
  <c r="H55" i="3"/>
  <c r="H54" i="3" s="1"/>
  <c r="H51" i="3"/>
  <c r="H49" i="3"/>
  <c r="H39" i="3"/>
  <c r="H33" i="3" s="1"/>
  <c r="H34" i="3"/>
  <c r="G51" i="3"/>
  <c r="G33" i="3" s="1"/>
  <c r="G39" i="3"/>
  <c r="G34" i="3"/>
  <c r="F54" i="3"/>
  <c r="F55" i="3"/>
  <c r="F51" i="3"/>
  <c r="F39" i="3"/>
  <c r="F33" i="3" s="1"/>
  <c r="F34" i="3"/>
  <c r="E51" i="3"/>
  <c r="E33" i="3" s="1"/>
  <c r="E39" i="3"/>
  <c r="E34" i="3"/>
  <c r="E11" i="3"/>
  <c r="E22" i="3"/>
  <c r="E10" i="3" l="1"/>
  <c r="F22" i="3"/>
  <c r="F11" i="3"/>
  <c r="G22" i="3"/>
  <c r="G19" i="3"/>
  <c r="G16" i="3"/>
  <c r="G11" i="3"/>
  <c r="D147" i="7"/>
  <c r="E55" i="3"/>
  <c r="E54" i="3" s="1"/>
  <c r="G60" i="3"/>
  <c r="G55" i="3"/>
  <c r="G49" i="3"/>
  <c r="G10" i="3" l="1"/>
  <c r="G54" i="3"/>
  <c r="F19" i="3" l="1"/>
  <c r="F16" i="3"/>
  <c r="C20" i="7"/>
  <c r="C147" i="7" s="1"/>
  <c r="F10" i="3" l="1"/>
  <c r="E147" i="7"/>
</calcChain>
</file>

<file path=xl/sharedStrings.xml><?xml version="1.0" encoding="utf-8"?>
<sst xmlns="http://schemas.openxmlformats.org/spreadsheetml/2006/main" count="398" uniqueCount="164">
  <si>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</si>
  <si>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</si>
  <si>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</si>
  <si>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</si>
  <si>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</si>
  <si>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</si>
  <si>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</si>
  <si>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</si>
  <si>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</si>
  <si>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</si>
  <si>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</si>
  <si>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</si>
  <si>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</si>
  <si>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</si>
  <si>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</si>
  <si>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</si>
  <si>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</si>
  <si>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</si>
  <si>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</si>
  <si>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</si>
  <si>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</si>
  <si>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</si>
  <si>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</si>
  <si>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</si>
  <si>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</si>
  <si>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</si>
  <si>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</si>
  <si>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</si>
  <si>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</si>
  <si>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</si>
  <si>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</si>
  <si>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</si>
  <si>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</si>
  <si>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</si>
  <si>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</si>
  <si>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</si>
  <si>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</si>
  <si>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</si>
  <si>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</si>
  <si>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</si>
  <si>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</si>
  <si>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</si>
  <si>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</si>
  <si>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Izvršenje 2021.**</t>
  </si>
  <si>
    <t>Plan 2022.**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</si>
  <si>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</si>
  <si>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</si>
  <si>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</si>
  <si>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</si>
  <si>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</si>
  <si>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</si>
  <si>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</si>
  <si>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</si>
  <si>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</si>
  <si>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</si>
  <si>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</si>
  <si>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</si>
  <si>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</si>
  <si>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</si>
  <si>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OBRAZOVANJE</t>
  </si>
  <si>
    <t>Školstvo</t>
  </si>
  <si>
    <t>OŠ Dr.JURE TURIĆA Gospić</t>
  </si>
  <si>
    <t>Zakonske obveze u osnovnom školstvu</t>
  </si>
  <si>
    <t>5.2</t>
  </si>
  <si>
    <t>Tekuće pomoći (školstvo)</t>
  </si>
  <si>
    <t>A100001</t>
  </si>
  <si>
    <t>Materijalni rashodi po zakonskom standardu</t>
  </si>
  <si>
    <t xml:space="preserve">Ostali nespomenuti rashodi poslovanja </t>
  </si>
  <si>
    <t>Financijski rashodi</t>
  </si>
  <si>
    <t xml:space="preserve">Naknade građanima i kuć. na temelju osig. i dr. naknade </t>
  </si>
  <si>
    <t>Obrazovanje</t>
  </si>
  <si>
    <t>K100001</t>
  </si>
  <si>
    <t>Opremanje škola po zakonskom standardu</t>
  </si>
  <si>
    <t xml:space="preserve">Rashodi za nabavu nefinancijske imovine </t>
  </si>
  <si>
    <t>Knjige</t>
  </si>
  <si>
    <t>K100002</t>
  </si>
  <si>
    <t>Dodatna ulaganja na objektima OŠ po zakonskom standardu</t>
  </si>
  <si>
    <t xml:space="preserve">Rashodi za dodatna ulaganja na nefinancijskoj imovini </t>
  </si>
  <si>
    <t>Aktivnost i projekt u osnovnom školstvu izvan standarda</t>
  </si>
  <si>
    <t>4.7</t>
  </si>
  <si>
    <t>Prihodi za posebne namjene PK</t>
  </si>
  <si>
    <t>Glazbena škola</t>
  </si>
  <si>
    <t>1.1</t>
  </si>
  <si>
    <t>Prihodi od poreza</t>
  </si>
  <si>
    <t>A100002</t>
  </si>
  <si>
    <t>Produženi boravak</t>
  </si>
  <si>
    <t>A100007</t>
  </si>
  <si>
    <t>Školska kuhinja</t>
  </si>
  <si>
    <t>5.6</t>
  </si>
  <si>
    <t>Pomoći EU projekt</t>
  </si>
  <si>
    <t>T100008</t>
  </si>
  <si>
    <t>"U zagrljaju zdrave prehrane"</t>
  </si>
  <si>
    <t>Prihodi</t>
  </si>
  <si>
    <t>T100007</t>
  </si>
  <si>
    <t>Školska shema voće/povrće</t>
  </si>
  <si>
    <t>1.1.</t>
  </si>
  <si>
    <t>Ostali opći prihodi</t>
  </si>
  <si>
    <t>T100005</t>
  </si>
  <si>
    <t>Projekt "Korak prema jednakosti"</t>
  </si>
  <si>
    <t>3.1</t>
  </si>
  <si>
    <t>Vlastiti prihodi OŠ Gospić</t>
  </si>
  <si>
    <t>T100002</t>
  </si>
  <si>
    <t>Redovna djelatnost škole izvan standarda</t>
  </si>
  <si>
    <t>6.1</t>
  </si>
  <si>
    <t>Donacije PK</t>
  </si>
  <si>
    <t>Vlastiti prihodi Gradske sportske dvorane</t>
  </si>
  <si>
    <t>T100003</t>
  </si>
  <si>
    <t>Ostale aktivnosti i projekti (vannastavni)</t>
  </si>
  <si>
    <t>Ostale aktivnosti  (kamate)</t>
  </si>
  <si>
    <t>5.7</t>
  </si>
  <si>
    <t>Naknade troškova osobama izvan radnog odnosa</t>
  </si>
  <si>
    <t>Tekuće pomoći PK</t>
  </si>
  <si>
    <t xml:space="preserve">Ostale aktivnosti i projekti </t>
  </si>
  <si>
    <t>Vlastiti prihodi-Učenička zadruga</t>
  </si>
  <si>
    <t xml:space="preserve">Udžbenici </t>
  </si>
  <si>
    <t>Sufinanciranje prijevoza TUR</t>
  </si>
  <si>
    <t>A100006</t>
  </si>
  <si>
    <t>Plaće u prosvjeti-državni proračun</t>
  </si>
  <si>
    <t>7.3</t>
  </si>
  <si>
    <t>Prihodi od prodaje imovine PK</t>
  </si>
  <si>
    <t>09 Obrazovanje</t>
  </si>
  <si>
    <t>091 Predškolsko i osnovno obrazovanje</t>
  </si>
  <si>
    <t>0912 Osnovno obrazovanje</t>
  </si>
  <si>
    <t>T100011</t>
  </si>
  <si>
    <t>Projekt škola</t>
  </si>
  <si>
    <t>3.1Vlastiti</t>
  </si>
  <si>
    <t>UKUPNO RASHODI:</t>
  </si>
  <si>
    <t>Prihodi od imovine</t>
  </si>
  <si>
    <t>Prihodi za posebne namjene</t>
  </si>
  <si>
    <t>Prihodi od prodaje proizvoda i roba</t>
  </si>
  <si>
    <t>Prihodi od upravnih i administrativnih pristojbi</t>
  </si>
  <si>
    <t>Donacije</t>
  </si>
  <si>
    <t>2.479.698 / 18.683.285</t>
  </si>
  <si>
    <t>90.888 / 684.796</t>
  </si>
  <si>
    <t>2.570.586 / 19.368.080</t>
  </si>
  <si>
    <t>2.570.586 / 19.368.081</t>
  </si>
  <si>
    <t>2.570.586 / 19.368.082</t>
  </si>
  <si>
    <t>2.479.698 / 18.683.286</t>
  </si>
  <si>
    <t>2.479.698 / 18.683.287</t>
  </si>
  <si>
    <t>90.888 / 684.797</t>
  </si>
  <si>
    <t>90.888 / 684.798</t>
  </si>
  <si>
    <t>2.510.751 / 18.917.257</t>
  </si>
  <si>
    <t>2.510.592 / 18.916.057</t>
  </si>
  <si>
    <t>159 / 1.200</t>
  </si>
  <si>
    <t>81.313 / 612.651</t>
  </si>
  <si>
    <t>2.429.438 / 18.304.606</t>
  </si>
  <si>
    <t>2.177.722 / 16.408.046</t>
  </si>
  <si>
    <t xml:space="preserve"> 2.177.545 /16.406.713</t>
  </si>
  <si>
    <t>177 / 1.333</t>
  </si>
  <si>
    <t>2.237.021  / 16.854.834</t>
  </si>
  <si>
    <t xml:space="preserve">2.170.177 / 16.351.197 </t>
  </si>
  <si>
    <t xml:space="preserve"> 66.844 / 503.637</t>
  </si>
  <si>
    <t>PRIJEDLOG FINANCIJSKOG PLANA OŠ DR.JURE TURIĆA 
ZA 2023. I PROJEKCIJA ZA 2024. I 2025. GODINU</t>
  </si>
  <si>
    <t xml:space="preserve">Naknade građanima i kućanstvima </t>
  </si>
  <si>
    <t>Rashodi za dodatna ulaganja na građevinskom objektu</t>
  </si>
  <si>
    <t>5.2.</t>
  </si>
  <si>
    <t>5.6.</t>
  </si>
  <si>
    <t>Pomoći (EU projekt)</t>
  </si>
  <si>
    <t>5.7.</t>
  </si>
  <si>
    <t>3.1.</t>
  </si>
  <si>
    <t>4.7.</t>
  </si>
  <si>
    <t>7.3.</t>
  </si>
  <si>
    <t>6.1.</t>
  </si>
  <si>
    <t>1.2..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</si>
</sst>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* #,##0.00\ [$€-1]_-;\-* #,##0.00\ [$€-1]_-;_-* &quot;-&quot;??\ [$€-1]_-;_-@_-"/>
  </numFmts>
  <fonts count="3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3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1"/>
      <color theme="3" tint="0.39997558519241921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color theme="4" tint="-0.249977111117893"/>
      <name val="Calibri"/>
      <family val="2"/>
      <charset val="238"/>
      <scheme val="minor"/>
    </font>
    <font>
      <b/>
      <sz val="11"/>
      <color theme="4" tint="-0.249977111117893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8" fillId="0" borderId="0" applyNumberFormat="0" applyFill="0" applyBorder="0" applyAlignment="0" applyProtection="0"/>
    <xf numFmtId="0" fontId="19" fillId="5" borderId="6" applyNumberFormat="0" applyAlignment="0" applyProtection="0"/>
    <xf numFmtId="0" fontId="1" fillId="0" borderId="7" applyNumberFormat="0" applyFill="0" applyAlignment="0" applyProtection="0"/>
    <xf numFmtId="0" fontId="3" fillId="0" borderId="0"/>
  </cellStyleXfs>
  <cellXfs count="164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7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0" fontId="20" fillId="0" borderId="3" xfId="0" applyFont="1" applyBorder="1" applyAlignment="1">
      <alignment horizontal="left"/>
    </xf>
    <xf numFmtId="0" fontId="20" fillId="0" borderId="3" xfId="0" applyFont="1" applyBorder="1" applyAlignment="1">
      <alignment wrapText="1"/>
    </xf>
    <xf numFmtId="0" fontId="22" fillId="0" borderId="3" xfId="0" applyFont="1" applyBorder="1" applyAlignment="1">
      <alignment horizontal="left" vertical="center"/>
    </xf>
    <xf numFmtId="0" fontId="22" fillId="0" borderId="3" xfId="0" applyFont="1" applyBorder="1" applyAlignment="1">
      <alignment vertical="center" wrapText="1"/>
    </xf>
    <xf numFmtId="0" fontId="22" fillId="2" borderId="3" xfId="0" applyFont="1" applyFill="1" applyBorder="1" applyAlignment="1">
      <alignment horizontal="left" vertical="center"/>
    </xf>
    <xf numFmtId="0" fontId="22" fillId="2" borderId="3" xfId="0" applyFont="1" applyFill="1" applyBorder="1" applyAlignment="1">
      <alignment vertical="center" wrapText="1"/>
    </xf>
    <xf numFmtId="0" fontId="22" fillId="0" borderId="3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wrapText="1"/>
    </xf>
    <xf numFmtId="0" fontId="24" fillId="0" borderId="3" xfId="0" applyFont="1" applyBorder="1" applyAlignment="1">
      <alignment wrapText="1"/>
    </xf>
    <xf numFmtId="0" fontId="1" fillId="0" borderId="0" xfId="0" applyFont="1"/>
    <xf numFmtId="0" fontId="3" fillId="2" borderId="8" xfId="0" applyFont="1" applyFill="1" applyBorder="1" applyAlignment="1">
      <alignment horizontal="left" vertical="center" wrapText="1" indent="1"/>
    </xf>
    <xf numFmtId="0" fontId="3" fillId="2" borderId="8" xfId="0" applyFont="1" applyFill="1" applyBorder="1" applyAlignment="1">
      <alignment horizontal="left" vertical="center" wrapText="1"/>
    </xf>
    <xf numFmtId="0" fontId="18" fillId="6" borderId="3" xfId="1" applyNumberFormat="1" applyFill="1" applyBorder="1" applyAlignment="1" applyProtection="1">
      <alignment horizontal="left"/>
    </xf>
    <xf numFmtId="0" fontId="18" fillId="6" borderId="3" xfId="1" applyNumberFormat="1" applyFill="1" applyBorder="1" applyAlignment="1" applyProtection="1">
      <alignment wrapText="1"/>
    </xf>
    <xf numFmtId="49" fontId="18" fillId="6" borderId="3" xfId="1" applyNumberFormat="1" applyFill="1" applyBorder="1" applyAlignment="1" applyProtection="1">
      <alignment horizontal="left"/>
    </xf>
    <xf numFmtId="3" fontId="3" fillId="6" borderId="3" xfId="0" applyNumberFormat="1" applyFont="1" applyFill="1" applyBorder="1" applyAlignment="1">
      <alignment horizontal="right"/>
    </xf>
    <xf numFmtId="3" fontId="3" fillId="6" borderId="3" xfId="0" applyNumberFormat="1" applyFont="1" applyFill="1" applyBorder="1" applyAlignment="1">
      <alignment horizontal="right" wrapText="1"/>
    </xf>
    <xf numFmtId="0" fontId="20" fillId="2" borderId="3" xfId="0" applyFont="1" applyFill="1" applyBorder="1" applyAlignment="1">
      <alignment horizontal="left"/>
    </xf>
    <xf numFmtId="0" fontId="20" fillId="2" borderId="3" xfId="0" applyFont="1" applyFill="1" applyBorder="1" applyAlignment="1">
      <alignment wrapText="1"/>
    </xf>
    <xf numFmtId="0" fontId="23" fillId="6" borderId="3" xfId="1" applyNumberFormat="1" applyFont="1" applyFill="1" applyBorder="1" applyAlignment="1" applyProtection="1">
      <alignment horizontal="left"/>
    </xf>
    <xf numFmtId="0" fontId="23" fillId="6" borderId="3" xfId="1" applyNumberFormat="1" applyFont="1" applyFill="1" applyBorder="1" applyAlignment="1" applyProtection="1">
      <alignment wrapText="1"/>
    </xf>
    <xf numFmtId="49" fontId="23" fillId="6" borderId="3" xfId="1" applyNumberFormat="1" applyFont="1" applyFill="1" applyBorder="1" applyAlignment="1" applyProtection="1">
      <alignment horizontal="left"/>
    </xf>
    <xf numFmtId="16" fontId="18" fillId="6" borderId="3" xfId="1" applyNumberFormat="1" applyFill="1" applyBorder="1" applyAlignment="1" applyProtection="1">
      <alignment horizontal="left"/>
    </xf>
    <xf numFmtId="0" fontId="1" fillId="6" borderId="3" xfId="3" applyNumberFormat="1" applyFill="1" applyBorder="1" applyAlignment="1" applyProtection="1">
      <alignment horizontal="left"/>
    </xf>
    <xf numFmtId="0" fontId="1" fillId="6" borderId="3" xfId="3" applyNumberFormat="1" applyFill="1" applyBorder="1" applyAlignment="1" applyProtection="1">
      <alignment wrapText="1"/>
    </xf>
    <xf numFmtId="49" fontId="1" fillId="6" borderId="3" xfId="3" applyNumberFormat="1" applyFill="1" applyBorder="1" applyAlignment="1" applyProtection="1">
      <alignment horizontal="left"/>
    </xf>
    <xf numFmtId="0" fontId="24" fillId="0" borderId="9" xfId="0" applyFont="1" applyBorder="1" applyAlignment="1">
      <alignment horizontal="left" wrapText="1"/>
    </xf>
    <xf numFmtId="0" fontId="24" fillId="0" borderId="9" xfId="0" applyFont="1" applyBorder="1" applyAlignment="1">
      <alignment wrapText="1"/>
    </xf>
    <xf numFmtId="0" fontId="19" fillId="5" borderId="6" xfId="2" applyAlignment="1">
      <alignment horizontal="center" vertical="center" wrapText="1"/>
    </xf>
    <xf numFmtId="0" fontId="19" fillId="5" borderId="6" xfId="2" applyNumberFormat="1" applyAlignment="1" applyProtection="1">
      <alignment horizontal="center" vertical="center" wrapText="1"/>
    </xf>
    <xf numFmtId="0" fontId="19" fillId="5" borderId="6" xfId="2" applyNumberFormat="1" applyAlignment="1" applyProtection="1">
      <alignment vertical="center" wrapText="1"/>
    </xf>
    <xf numFmtId="3" fontId="20" fillId="2" borderId="3" xfId="0" applyNumberFormat="1" applyFont="1" applyFill="1" applyBorder="1"/>
    <xf numFmtId="3" fontId="20" fillId="0" borderId="3" xfId="0" applyNumberFormat="1" applyFont="1" applyBorder="1"/>
    <xf numFmtId="3" fontId="18" fillId="6" borderId="3" xfId="1" applyNumberFormat="1" applyFill="1" applyBorder="1" applyAlignment="1" applyProtection="1"/>
    <xf numFmtId="3" fontId="27" fillId="6" borderId="3" xfId="0" applyNumberFormat="1" applyFont="1" applyFill="1" applyBorder="1"/>
    <xf numFmtId="3" fontId="23" fillId="6" borderId="3" xfId="1" applyNumberFormat="1" applyFont="1" applyFill="1" applyBorder="1" applyAlignment="1" applyProtection="1"/>
    <xf numFmtId="3" fontId="22" fillId="0" borderId="3" xfId="0" applyNumberFormat="1" applyFont="1" applyBorder="1"/>
    <xf numFmtId="3" fontId="21" fillId="6" borderId="3" xfId="0" applyNumberFormat="1" applyFont="1" applyFill="1" applyBorder="1"/>
    <xf numFmtId="3" fontId="1" fillId="6" borderId="3" xfId="3" applyNumberFormat="1" applyFill="1" applyBorder="1" applyAlignment="1" applyProtection="1"/>
    <xf numFmtId="3" fontId="20" fillId="6" borderId="3" xfId="0" applyNumberFormat="1" applyFont="1" applyFill="1" applyBorder="1"/>
    <xf numFmtId="3" fontId="20" fillId="0" borderId="9" xfId="0" applyNumberFormat="1" applyFont="1" applyBorder="1"/>
    <xf numFmtId="3" fontId="6" fillId="2" borderId="3" xfId="0" applyNumberFormat="1" applyFont="1" applyFill="1" applyBorder="1" applyAlignment="1">
      <alignment horizontal="right"/>
    </xf>
    <xf numFmtId="0" fontId="1" fillId="2" borderId="3" xfId="0" applyFont="1" applyFill="1" applyBorder="1"/>
    <xf numFmtId="0" fontId="1" fillId="0" borderId="3" xfId="0" applyFont="1" applyBorder="1"/>
    <xf numFmtId="0" fontId="1" fillId="6" borderId="3" xfId="0" applyFont="1" applyFill="1" applyBorder="1"/>
    <xf numFmtId="3" fontId="1" fillId="2" borderId="3" xfId="0" applyNumberFormat="1" applyFont="1" applyFill="1" applyBorder="1"/>
    <xf numFmtId="3" fontId="1" fillId="0" borderId="3" xfId="0" applyNumberFormat="1" applyFont="1" applyBorder="1"/>
    <xf numFmtId="3" fontId="1" fillId="0" borderId="9" xfId="0" applyNumberFormat="1" applyFont="1" applyBorder="1"/>
    <xf numFmtId="0" fontId="28" fillId="2" borderId="3" xfId="0" quotePrefix="1" applyFont="1" applyFill="1" applyBorder="1" applyAlignment="1">
      <alignment horizontal="left" vertical="center" wrapText="1"/>
    </xf>
    <xf numFmtId="3" fontId="6" fillId="2" borderId="4" xfId="0" applyNumberFormat="1" applyFont="1" applyFill="1" applyBorder="1" applyAlignment="1">
      <alignment horizontal="right"/>
    </xf>
    <xf numFmtId="0" fontId="29" fillId="6" borderId="3" xfId="1" applyNumberFormat="1" applyFont="1" applyFill="1" applyBorder="1" applyAlignment="1" applyProtection="1">
      <alignment horizontal="left"/>
    </xf>
    <xf numFmtId="0" fontId="29" fillId="6" borderId="3" xfId="1" applyNumberFormat="1" applyFont="1" applyFill="1" applyBorder="1" applyAlignment="1" applyProtection="1">
      <alignment wrapText="1"/>
    </xf>
    <xf numFmtId="3" fontId="29" fillId="6" borderId="3" xfId="0" applyNumberFormat="1" applyFont="1" applyFill="1" applyBorder="1"/>
    <xf numFmtId="3" fontId="30" fillId="6" borderId="3" xfId="0" applyNumberFormat="1" applyFont="1" applyFill="1" applyBorder="1"/>
    <xf numFmtId="2" fontId="30" fillId="6" borderId="3" xfId="0" applyNumberFormat="1" applyFont="1" applyFill="1" applyBorder="1" applyAlignment="1">
      <alignment horizontal="left" vertical="center"/>
    </xf>
    <xf numFmtId="0" fontId="30" fillId="6" borderId="3" xfId="0" applyFont="1" applyFill="1" applyBorder="1" applyAlignment="1">
      <alignment vertical="center" wrapText="1"/>
    </xf>
    <xf numFmtId="0" fontId="30" fillId="6" borderId="3" xfId="0" applyFont="1" applyFill="1" applyBorder="1" applyAlignment="1">
      <alignment horizontal="left" vertical="center"/>
    </xf>
    <xf numFmtId="3" fontId="31" fillId="6" borderId="3" xfId="0" applyNumberFormat="1" applyFont="1" applyFill="1" applyBorder="1"/>
    <xf numFmtId="0" fontId="11" fillId="7" borderId="3" xfId="0" applyFont="1" applyFill="1" applyBorder="1" applyAlignment="1">
      <alignment horizontal="left" vertical="center" wrapText="1"/>
    </xf>
    <xf numFmtId="0" fontId="9" fillId="8" borderId="3" xfId="0" applyFont="1" applyFill="1" applyBorder="1" applyAlignment="1">
      <alignment horizontal="left" vertical="center" wrapText="1"/>
    </xf>
    <xf numFmtId="3" fontId="3" fillId="8" borderId="4" xfId="0" applyNumberFormat="1" applyFont="1" applyFill="1" applyBorder="1" applyAlignment="1">
      <alignment horizontal="right"/>
    </xf>
    <xf numFmtId="3" fontId="3" fillId="8" borderId="3" xfId="0" applyNumberFormat="1" applyFont="1" applyFill="1" applyBorder="1" applyAlignment="1">
      <alignment horizontal="right"/>
    </xf>
    <xf numFmtId="0" fontId="9" fillId="8" borderId="3" xfId="0" quotePrefix="1" applyFont="1" applyFill="1" applyBorder="1" applyAlignment="1">
      <alignment horizontal="left" vertical="center"/>
    </xf>
    <xf numFmtId="0" fontId="10" fillId="8" borderId="3" xfId="0" quotePrefix="1" applyFont="1" applyFill="1" applyBorder="1" applyAlignment="1">
      <alignment horizontal="left" vertical="center"/>
    </xf>
    <xf numFmtId="0" fontId="10" fillId="8" borderId="3" xfId="0" quotePrefix="1" applyFont="1" applyFill="1" applyBorder="1" applyAlignment="1">
      <alignment horizontal="left" vertical="center" wrapText="1"/>
    </xf>
    <xf numFmtId="3" fontId="6" fillId="8" borderId="3" xfId="0" applyNumberFormat="1" applyFont="1" applyFill="1" applyBorder="1" applyAlignment="1">
      <alignment horizontal="right"/>
    </xf>
    <xf numFmtId="3" fontId="5" fillId="7" borderId="3" xfId="0" applyNumberFormat="1" applyFont="1" applyFill="1" applyBorder="1" applyAlignment="1">
      <alignment horizontal="right"/>
    </xf>
    <xf numFmtId="0" fontId="10" fillId="9" borderId="3" xfId="0" quotePrefix="1" applyFont="1" applyFill="1" applyBorder="1" applyAlignment="1">
      <alignment horizontal="left" vertical="center"/>
    </xf>
    <xf numFmtId="3" fontId="3" fillId="9" borderId="4" xfId="0" applyNumberFormat="1" applyFont="1" applyFill="1" applyBorder="1" applyAlignment="1">
      <alignment horizontal="right"/>
    </xf>
    <xf numFmtId="3" fontId="3" fillId="9" borderId="3" xfId="0" applyNumberFormat="1" applyFont="1" applyFill="1" applyBorder="1" applyAlignment="1">
      <alignment horizontal="right"/>
    </xf>
    <xf numFmtId="0" fontId="10" fillId="9" borderId="3" xfId="0" quotePrefix="1" applyFont="1" applyFill="1" applyBorder="1" applyAlignment="1">
      <alignment horizontal="left" vertical="center" wrapText="1"/>
    </xf>
    <xf numFmtId="0" fontId="9" fillId="9" borderId="3" xfId="0" applyFont="1" applyFill="1" applyBorder="1" applyAlignment="1">
      <alignment horizontal="left" vertical="center" wrapText="1"/>
    </xf>
    <xf numFmtId="0" fontId="11" fillId="10" borderId="3" xfId="0" applyFont="1" applyFill="1" applyBorder="1" applyAlignment="1">
      <alignment horizontal="left" vertical="center"/>
    </xf>
    <xf numFmtId="0" fontId="11" fillId="10" borderId="3" xfId="0" applyFont="1" applyFill="1" applyBorder="1" applyAlignment="1">
      <alignment vertical="center" wrapText="1"/>
    </xf>
    <xf numFmtId="3" fontId="3" fillId="10" borderId="3" xfId="0" applyNumberFormat="1" applyFont="1" applyFill="1" applyBorder="1" applyAlignment="1">
      <alignment horizontal="right"/>
    </xf>
    <xf numFmtId="0" fontId="9" fillId="8" borderId="3" xfId="0" applyFont="1" applyFill="1" applyBorder="1" applyAlignment="1">
      <alignment vertical="center" wrapText="1"/>
    </xf>
    <xf numFmtId="3" fontId="5" fillId="10" borderId="3" xfId="0" applyNumberFormat="1" applyFont="1" applyFill="1" applyBorder="1" applyAlignment="1">
      <alignment horizontal="right"/>
    </xf>
    <xf numFmtId="3" fontId="6" fillId="8" borderId="4" xfId="0" applyNumberFormat="1" applyFont="1" applyFill="1" applyBorder="1" applyAlignment="1">
      <alignment horizontal="right"/>
    </xf>
    <xf numFmtId="3" fontId="5" fillId="7" borderId="4" xfId="0" applyNumberFormat="1" applyFont="1" applyFill="1" applyBorder="1" applyAlignment="1">
      <alignment horizontal="right"/>
    </xf>
    <xf numFmtId="3" fontId="5" fillId="10" borderId="4" xfId="0" applyNumberFormat="1" applyFont="1" applyFill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6" fillId="3" borderId="3" xfId="0" applyNumberFormat="1" applyFont="1" applyFill="1" applyBorder="1" applyAlignment="1">
      <alignment horizontal="right"/>
    </xf>
    <xf numFmtId="3" fontId="33" fillId="0" borderId="0" xfId="0" applyNumberFormat="1" applyFont="1"/>
    <xf numFmtId="0" fontId="7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0" fillId="11" borderId="3" xfId="0" quotePrefix="1" applyFont="1" applyFill="1" applyBorder="1" applyAlignment="1">
      <alignment horizontal="left" vertical="center"/>
    </xf>
    <xf numFmtId="0" fontId="9" fillId="11" borderId="3" xfId="0" applyFont="1" applyFill="1" applyBorder="1" applyAlignment="1">
      <alignment horizontal="left" vertical="center" wrapText="1"/>
    </xf>
    <xf numFmtId="3" fontId="3" fillId="11" borderId="4" xfId="0" applyNumberFormat="1" applyFont="1" applyFill="1" applyBorder="1" applyAlignment="1">
      <alignment horizontal="right"/>
    </xf>
    <xf numFmtId="3" fontId="3" fillId="11" borderId="3" xfId="0" applyNumberFormat="1" applyFont="1" applyFill="1" applyBorder="1" applyAlignment="1">
      <alignment horizontal="right"/>
    </xf>
    <xf numFmtId="3" fontId="5" fillId="2" borderId="4" xfId="0" applyNumberFormat="1" applyFont="1" applyFill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0" fontId="10" fillId="11" borderId="3" xfId="0" quotePrefix="1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3" fontId="6" fillId="9" borderId="4" xfId="0" applyNumberFormat="1" applyFont="1" applyFill="1" applyBorder="1" applyAlignment="1">
      <alignment horizontal="right"/>
    </xf>
    <xf numFmtId="16" fontId="9" fillId="9" borderId="3" xfId="0" applyNumberFormat="1" applyFont="1" applyFill="1" applyBorder="1" applyAlignment="1">
      <alignment horizontal="left" vertical="center" wrapText="1"/>
    </xf>
    <xf numFmtId="0" fontId="9" fillId="0" borderId="3" xfId="0" quotePrefix="1" applyFont="1" applyBorder="1" applyAlignment="1">
      <alignment horizontal="left" vertical="center"/>
    </xf>
    <xf numFmtId="16" fontId="9" fillId="11" borderId="3" xfId="0" applyNumberFormat="1" applyFont="1" applyFill="1" applyBorder="1" applyAlignment="1">
      <alignment horizontal="left" vertical="center" wrapText="1"/>
    </xf>
    <xf numFmtId="16" fontId="10" fillId="11" borderId="3" xfId="0" quotePrefix="1" applyNumberFormat="1" applyFont="1" applyFill="1" applyBorder="1" applyAlignment="1">
      <alignment horizontal="left" vertical="center"/>
    </xf>
    <xf numFmtId="0" fontId="11" fillId="0" borderId="1" xfId="0" quotePrefix="1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/>
    </xf>
    <xf numFmtId="0" fontId="11" fillId="0" borderId="1" xfId="0" quotePrefix="1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3" borderId="1" xfId="0" quotePrefix="1" applyFont="1" applyFill="1" applyBorder="1" applyAlignment="1">
      <alignment horizontal="left" vertical="center" wrapText="1"/>
    </xf>
    <xf numFmtId="0" fontId="14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25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</cellXfs>
  <cellStyles count="5">
    <cellStyle name="Heading 4" xfId="1" builtinId="19"/>
    <cellStyle name="Normal" xfId="0" builtinId="0"/>
    <cellStyle name="Obično_List5" xfId="4" xr:uid="{E4894E69-893B-482E-A120-F74AA7EC2C32}"/>
    <cellStyle name="Output" xfId="2" builtinId="21"/>
    <cellStyle name="Total" xfId="3" builtinId="25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Stil tablice 1" pivot="0" count="1" xr9:uid="{AA21B758-C484-417C-AF3E-8DFF248454D8}">
      <tableStyleElement type="wholeTable" dxfId="0"/>
    </tableStyle>
  </tableStyles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6"/>
  <sheetViews>
    <sheetView topLeftCell="A4" workbookViewId="0">
      <selection activeCell="G12" sqref="G12"/>
    </sheetView>
  </sheetViews>
  <sheetFormatPr baseColWidth="10" defaultColWidth="8.83203125" defaultRowHeight="15" x14ac:dyDescent="0.2"/>
  <cols>
    <col min="5" max="10" width="25.33203125" customWidth="1"/>
  </cols>
  <sheetData>
    <row r="1" spans="1:10" ht="42" customHeight="1" x14ac:dyDescent="0.2">
      <c r="A1" s="141" t="s">
        <v>152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18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6" x14ac:dyDescent="0.2">
      <c r="A3" s="141" t="s">
        <v>34</v>
      </c>
      <c r="B3" s="141"/>
      <c r="C3" s="141"/>
      <c r="D3" s="141"/>
      <c r="E3" s="141"/>
      <c r="F3" s="141"/>
      <c r="G3" s="141"/>
      <c r="H3" s="141"/>
      <c r="I3" s="143"/>
      <c r="J3" s="143"/>
    </row>
    <row r="4" spans="1:10" ht="18" x14ac:dyDescent="0.2">
      <c r="A4" s="5"/>
      <c r="B4" s="5"/>
      <c r="C4" s="5"/>
      <c r="D4" s="5"/>
      <c r="E4" s="5"/>
      <c r="F4" s="5"/>
      <c r="G4" s="5"/>
      <c r="H4" s="5"/>
      <c r="I4" s="6"/>
      <c r="J4" s="6"/>
    </row>
    <row r="5" spans="1:10" ht="18" customHeight="1" x14ac:dyDescent="0.2">
      <c r="A5" s="141" t="s">
        <v>41</v>
      </c>
      <c r="B5" s="142"/>
      <c r="C5" s="142"/>
      <c r="D5" s="142"/>
      <c r="E5" s="142"/>
      <c r="F5" s="142"/>
      <c r="G5" s="142"/>
      <c r="H5" s="142"/>
      <c r="I5" s="142"/>
      <c r="J5" s="142"/>
    </row>
    <row r="6" spans="1:10" ht="18" x14ac:dyDescent="0.2">
      <c r="A6" s="1"/>
      <c r="B6" s="2"/>
      <c r="C6" s="2"/>
      <c r="D6" s="2"/>
      <c r="E6" s="7"/>
      <c r="F6" s="8"/>
      <c r="G6" s="8"/>
      <c r="H6" s="8"/>
      <c r="I6" s="8"/>
      <c r="J6" s="37" t="s">
        <v>46</v>
      </c>
    </row>
    <row r="7" spans="1:10" ht="28" x14ac:dyDescent="0.2">
      <c r="A7" s="27"/>
      <c r="B7" s="28"/>
      <c r="C7" s="28"/>
      <c r="D7" s="29"/>
      <c r="E7" s="30"/>
      <c r="F7" s="4" t="s">
        <v>43</v>
      </c>
      <c r="G7" s="4" t="s">
        <v>44</v>
      </c>
      <c r="H7" s="4" t="s">
        <v>49</v>
      </c>
      <c r="I7" s="4" t="s">
        <v>50</v>
      </c>
      <c r="J7" s="4" t="s">
        <v>51</v>
      </c>
    </row>
    <row r="8" spans="1:10" x14ac:dyDescent="0.2">
      <c r="A8" s="144" t="s">
        <v>0</v>
      </c>
      <c r="B8" s="145"/>
      <c r="C8" s="145"/>
      <c r="D8" s="145"/>
      <c r="E8" s="146"/>
      <c r="F8" s="31" t="s">
        <v>146</v>
      </c>
      <c r="G8" s="31" t="s">
        <v>141</v>
      </c>
      <c r="H8" s="31" t="s">
        <v>134</v>
      </c>
      <c r="I8" s="31" t="s">
        <v>135</v>
      </c>
      <c r="J8" s="31" t="s">
        <v>136</v>
      </c>
    </row>
    <row r="9" spans="1:10" x14ac:dyDescent="0.2">
      <c r="A9" s="147" t="s">
        <v>1</v>
      </c>
      <c r="B9" s="140"/>
      <c r="C9" s="140"/>
      <c r="D9" s="140"/>
      <c r="E9" s="148"/>
      <c r="F9" s="32" t="s">
        <v>147</v>
      </c>
      <c r="G9" s="32" t="s">
        <v>142</v>
      </c>
      <c r="H9" s="81" t="s">
        <v>134</v>
      </c>
      <c r="I9" s="81" t="s">
        <v>134</v>
      </c>
      <c r="J9" s="81" t="s">
        <v>134</v>
      </c>
    </row>
    <row r="10" spans="1:10" x14ac:dyDescent="0.2">
      <c r="A10" s="149" t="s">
        <v>2</v>
      </c>
      <c r="B10" s="148"/>
      <c r="C10" s="148"/>
      <c r="D10" s="148"/>
      <c r="E10" s="148"/>
      <c r="F10" s="32" t="s">
        <v>148</v>
      </c>
      <c r="G10" s="32" t="s">
        <v>143</v>
      </c>
      <c r="H10" s="32">
        <v>0</v>
      </c>
      <c r="I10" s="32">
        <v>0</v>
      </c>
      <c r="J10" s="32">
        <v>0</v>
      </c>
    </row>
    <row r="11" spans="1:10" x14ac:dyDescent="0.2">
      <c r="A11" s="38" t="s">
        <v>3</v>
      </c>
      <c r="B11" s="39"/>
      <c r="C11" s="39"/>
      <c r="D11" s="39"/>
      <c r="E11" s="39"/>
      <c r="F11" s="31" t="s">
        <v>149</v>
      </c>
      <c r="G11" s="31" t="s">
        <v>141</v>
      </c>
      <c r="H11" s="31" t="s">
        <v>134</v>
      </c>
      <c r="I11" s="31" t="s">
        <v>135</v>
      </c>
      <c r="J11" s="31" t="s">
        <v>136</v>
      </c>
    </row>
    <row r="12" spans="1:10" x14ac:dyDescent="0.2">
      <c r="A12" s="139" t="s">
        <v>4</v>
      </c>
      <c r="B12" s="140"/>
      <c r="C12" s="140"/>
      <c r="D12" s="140"/>
      <c r="E12" s="140"/>
      <c r="F12" s="32" t="s">
        <v>150</v>
      </c>
      <c r="G12" s="32" t="s">
        <v>145</v>
      </c>
      <c r="H12" s="120" t="s">
        <v>132</v>
      </c>
      <c r="I12" s="120" t="s">
        <v>137</v>
      </c>
      <c r="J12" s="120" t="s">
        <v>138</v>
      </c>
    </row>
    <row r="13" spans="1:10" x14ac:dyDescent="0.2">
      <c r="A13" s="149" t="s">
        <v>5</v>
      </c>
      <c r="B13" s="148"/>
      <c r="C13" s="148"/>
      <c r="D13" s="148"/>
      <c r="E13" s="148"/>
      <c r="F13" s="32" t="s">
        <v>151</v>
      </c>
      <c r="G13" s="32" t="s">
        <v>144</v>
      </c>
      <c r="H13" s="32" t="s">
        <v>133</v>
      </c>
      <c r="I13" s="32" t="s">
        <v>139</v>
      </c>
      <c r="J13" s="32" t="s">
        <v>140</v>
      </c>
    </row>
    <row r="14" spans="1:10" x14ac:dyDescent="0.2">
      <c r="A14" s="152" t="s">
        <v>6</v>
      </c>
      <c r="B14" s="145"/>
      <c r="C14" s="145"/>
      <c r="D14" s="145"/>
      <c r="E14" s="145"/>
      <c r="F14" s="121">
        <v>-59299</v>
      </c>
      <c r="G14" s="31">
        <v>0</v>
      </c>
      <c r="H14" s="33">
        <v>0</v>
      </c>
      <c r="I14" s="33">
        <v>0</v>
      </c>
      <c r="J14" s="33">
        <v>0</v>
      </c>
    </row>
    <row r="15" spans="1:10" ht="18" x14ac:dyDescent="0.2">
      <c r="A15" s="5"/>
      <c r="B15" s="9"/>
      <c r="C15" s="9"/>
      <c r="D15" s="9"/>
      <c r="E15" s="9"/>
      <c r="F15" s="9"/>
      <c r="G15" s="9"/>
      <c r="H15" s="3"/>
      <c r="I15" s="3"/>
      <c r="J15" s="3"/>
    </row>
    <row r="16" spans="1:10" ht="18" customHeight="1" x14ac:dyDescent="0.2">
      <c r="A16" s="141" t="s">
        <v>42</v>
      </c>
      <c r="B16" s="142"/>
      <c r="C16" s="142"/>
      <c r="D16" s="142"/>
      <c r="E16" s="142"/>
      <c r="F16" s="142"/>
      <c r="G16" s="142"/>
      <c r="H16" s="142"/>
      <c r="I16" s="142"/>
      <c r="J16" s="142"/>
    </row>
    <row r="17" spans="1:10" ht="18" x14ac:dyDescent="0.2">
      <c r="A17" s="5"/>
      <c r="B17" s="9"/>
      <c r="C17" s="9"/>
      <c r="D17" s="9"/>
      <c r="E17" s="9"/>
      <c r="F17" s="9"/>
      <c r="G17" s="9"/>
      <c r="H17" s="3"/>
      <c r="I17" s="3"/>
      <c r="J17" s="3"/>
    </row>
    <row r="18" spans="1:10" ht="28" x14ac:dyDescent="0.2">
      <c r="A18" s="27"/>
      <c r="B18" s="28"/>
      <c r="C18" s="28"/>
      <c r="D18" s="29"/>
      <c r="E18" s="30"/>
      <c r="F18" s="4" t="s">
        <v>12</v>
      </c>
      <c r="G18" s="4" t="s">
        <v>13</v>
      </c>
      <c r="H18" s="4" t="s">
        <v>49</v>
      </c>
      <c r="I18" s="4" t="s">
        <v>50</v>
      </c>
      <c r="J18" s="4" t="s">
        <v>51</v>
      </c>
    </row>
    <row r="19" spans="1:10" ht="15.75" customHeight="1" x14ac:dyDescent="0.2">
      <c r="A19" s="147" t="s">
        <v>8</v>
      </c>
      <c r="B19" s="150"/>
      <c r="C19" s="150"/>
      <c r="D19" s="150"/>
      <c r="E19" s="151"/>
      <c r="F19" s="32"/>
      <c r="G19" s="32"/>
      <c r="H19" s="32"/>
      <c r="I19" s="32"/>
      <c r="J19" s="32"/>
    </row>
    <row r="20" spans="1:10" x14ac:dyDescent="0.2">
      <c r="A20" s="147" t="s">
        <v>9</v>
      </c>
      <c r="B20" s="140"/>
      <c r="C20" s="140"/>
      <c r="D20" s="140"/>
      <c r="E20" s="140"/>
      <c r="F20" s="32"/>
      <c r="G20" s="32"/>
      <c r="H20" s="32"/>
      <c r="I20" s="32"/>
      <c r="J20" s="32"/>
    </row>
    <row r="21" spans="1:10" x14ac:dyDescent="0.2">
      <c r="A21" s="152" t="s">
        <v>10</v>
      </c>
      <c r="B21" s="145"/>
      <c r="C21" s="145"/>
      <c r="D21" s="145"/>
      <c r="E21" s="145"/>
      <c r="F21" s="31">
        <v>0</v>
      </c>
      <c r="G21" s="31">
        <v>0</v>
      </c>
      <c r="H21" s="31">
        <v>0</v>
      </c>
      <c r="I21" s="31">
        <v>0</v>
      </c>
      <c r="J21" s="31">
        <v>0</v>
      </c>
    </row>
    <row r="22" spans="1:10" ht="18" x14ac:dyDescent="0.2">
      <c r="A22" s="23"/>
      <c r="B22" s="9"/>
      <c r="C22" s="9"/>
      <c r="D22" s="9"/>
      <c r="E22" s="9"/>
      <c r="F22" s="9"/>
      <c r="G22" s="9"/>
      <c r="H22" s="3"/>
      <c r="I22" s="3"/>
      <c r="J22" s="3"/>
    </row>
    <row r="23" spans="1:10" ht="18" customHeight="1" x14ac:dyDescent="0.2">
      <c r="A23" s="141" t="s">
        <v>56</v>
      </c>
      <c r="B23" s="142"/>
      <c r="C23" s="142"/>
      <c r="D23" s="142"/>
      <c r="E23" s="142"/>
      <c r="F23" s="142"/>
      <c r="G23" s="142"/>
      <c r="H23" s="142"/>
      <c r="I23" s="142"/>
      <c r="J23" s="142"/>
    </row>
    <row r="24" spans="1:10" ht="18" x14ac:dyDescent="0.2">
      <c r="A24" s="23"/>
      <c r="B24" s="9"/>
      <c r="C24" s="9"/>
      <c r="D24" s="9"/>
      <c r="E24" s="9"/>
      <c r="F24" s="9"/>
      <c r="G24" s="9"/>
      <c r="H24" s="3"/>
      <c r="I24" s="3"/>
      <c r="J24" s="3"/>
    </row>
    <row r="25" spans="1:10" ht="28" x14ac:dyDescent="0.2">
      <c r="A25" s="27"/>
      <c r="B25" s="28"/>
      <c r="C25" s="28"/>
      <c r="D25" s="29"/>
      <c r="E25" s="30"/>
      <c r="F25" s="4" t="s">
        <v>12</v>
      </c>
      <c r="G25" s="4" t="s">
        <v>13</v>
      </c>
      <c r="H25" s="4" t="s">
        <v>49</v>
      </c>
      <c r="I25" s="4" t="s">
        <v>50</v>
      </c>
      <c r="J25" s="4" t="s">
        <v>51</v>
      </c>
    </row>
    <row r="26" spans="1:10" x14ac:dyDescent="0.2">
      <c r="A26" s="155" t="s">
        <v>45</v>
      </c>
      <c r="B26" s="156"/>
      <c r="C26" s="156"/>
      <c r="D26" s="156"/>
      <c r="E26" s="157"/>
      <c r="F26" s="34"/>
      <c r="G26" s="34"/>
      <c r="H26" s="34"/>
      <c r="I26" s="34"/>
      <c r="J26" s="35"/>
    </row>
    <row r="27" spans="1:10" ht="30" customHeight="1" x14ac:dyDescent="0.2">
      <c r="A27" s="158" t="s">
        <v>7</v>
      </c>
      <c r="B27" s="159"/>
      <c r="C27" s="159"/>
      <c r="D27" s="159"/>
      <c r="E27" s="160"/>
      <c r="F27" s="36"/>
      <c r="G27" s="36"/>
      <c r="H27" s="36"/>
      <c r="I27" s="36"/>
      <c r="J27" s="33"/>
    </row>
    <row r="30" spans="1:10" x14ac:dyDescent="0.2">
      <c r="A30" s="139" t="s">
        <v>11</v>
      </c>
      <c r="B30" s="140"/>
      <c r="C30" s="140"/>
      <c r="D30" s="140"/>
      <c r="E30" s="140"/>
      <c r="F30" s="32">
        <v>0</v>
      </c>
      <c r="G30" s="32">
        <v>0</v>
      </c>
      <c r="H30" s="32">
        <v>0</v>
      </c>
      <c r="I30" s="32">
        <v>0</v>
      </c>
      <c r="J30" s="32">
        <v>0</v>
      </c>
    </row>
    <row r="31" spans="1:10" ht="11.25" customHeight="1" x14ac:dyDescent="0.2">
      <c r="A31" s="18"/>
      <c r="B31" s="19"/>
      <c r="C31" s="19"/>
      <c r="D31" s="19"/>
      <c r="E31" s="19"/>
      <c r="F31" s="20"/>
      <c r="G31" s="20"/>
      <c r="H31" s="20"/>
      <c r="I31" s="20"/>
      <c r="J31" s="20"/>
    </row>
    <row r="32" spans="1:10" ht="29.25" customHeight="1" x14ac:dyDescent="0.2">
      <c r="A32" s="153" t="s">
        <v>57</v>
      </c>
      <c r="B32" s="154"/>
      <c r="C32" s="154"/>
      <c r="D32" s="154"/>
      <c r="E32" s="154"/>
      <c r="F32" s="154"/>
      <c r="G32" s="154"/>
      <c r="H32" s="154"/>
      <c r="I32" s="154"/>
      <c r="J32" s="154"/>
    </row>
    <row r="33" spans="1:10" ht="8.25" customHeight="1" x14ac:dyDescent="0.2"/>
    <row r="34" spans="1:10" x14ac:dyDescent="0.2">
      <c r="A34" s="153" t="s">
        <v>47</v>
      </c>
      <c r="B34" s="154"/>
      <c r="C34" s="154"/>
      <c r="D34" s="154"/>
      <c r="E34" s="154"/>
      <c r="F34" s="154"/>
      <c r="G34" s="154"/>
      <c r="H34" s="154"/>
      <c r="I34" s="154"/>
      <c r="J34" s="154"/>
    </row>
    <row r="35" spans="1:10" ht="8.25" customHeight="1" x14ac:dyDescent="0.2"/>
    <row r="36" spans="1:10" ht="29.25" customHeight="1" x14ac:dyDescent="0.2">
      <c r="A36" s="153" t="s">
        <v>48</v>
      </c>
      <c r="B36" s="154"/>
      <c r="C36" s="154"/>
      <c r="D36" s="154"/>
      <c r="E36" s="154"/>
      <c r="F36" s="154"/>
      <c r="G36" s="154"/>
      <c r="H36" s="154"/>
      <c r="I36" s="154"/>
      <c r="J36" s="154"/>
    </row>
  </sheetData>
  <mergeCells count="20">
    <mergeCell ref="A36:J36"/>
    <mergeCell ref="A23:J23"/>
    <mergeCell ref="A32:J32"/>
    <mergeCell ref="A30:E30"/>
    <mergeCell ref="A34:J34"/>
    <mergeCell ref="A26:E26"/>
    <mergeCell ref="A27:E27"/>
    <mergeCell ref="A19:E19"/>
    <mergeCell ref="A20:E20"/>
    <mergeCell ref="A21:E21"/>
    <mergeCell ref="A13:E13"/>
    <mergeCell ref="A14:E14"/>
    <mergeCell ref="A12:E12"/>
    <mergeCell ref="A5:J5"/>
    <mergeCell ref="A16:J16"/>
    <mergeCell ref="A1:J1"/>
    <mergeCell ref="A3:J3"/>
    <mergeCell ref="A8:E8"/>
    <mergeCell ref="A9:E9"/>
    <mergeCell ref="A10:E10"/>
  </mergeCells>
  <phoneticPr fontId="32" type="noConversion"/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1"/>
  <sheetViews>
    <sheetView tabSelected="1" topLeftCell="A28" workbookViewId="0">
      <selection activeCell="E19" sqref="E19"/>
    </sheetView>
  </sheetViews>
  <sheetFormatPr baseColWidth="10" defaultColWidth="8.83203125" defaultRowHeight="15" x14ac:dyDescent="0.2"/>
  <cols>
    <col min="1" max="1" width="7.5" bestFit="1" customWidth="1"/>
    <col min="2" max="2" width="8.5" bestFit="1" customWidth="1"/>
    <col min="3" max="3" width="5.6640625" bestFit="1" customWidth="1"/>
    <col min="4" max="9" width="25.33203125" customWidth="1"/>
  </cols>
  <sheetData>
    <row r="1" spans="1:9" ht="42" customHeight="1" x14ac:dyDescent="0.2">
      <c r="A1" s="141" t="s">
        <v>152</v>
      </c>
      <c r="B1" s="141"/>
      <c r="C1" s="141"/>
      <c r="D1" s="141"/>
      <c r="E1" s="141"/>
      <c r="F1" s="141"/>
      <c r="G1" s="141"/>
      <c r="H1" s="141"/>
      <c r="I1" s="141"/>
    </row>
    <row r="2" spans="1:9" ht="18" customHeight="1" x14ac:dyDescent="0.2">
      <c r="A2" s="5"/>
      <c r="B2" s="5"/>
      <c r="C2" s="5"/>
      <c r="D2" s="5"/>
      <c r="E2" s="5"/>
      <c r="F2" s="5"/>
      <c r="G2" s="5"/>
      <c r="H2" s="5"/>
      <c r="I2" s="5"/>
    </row>
    <row r="3" spans="1:9" ht="16" x14ac:dyDescent="0.2">
      <c r="A3" s="141" t="s">
        <v>34</v>
      </c>
      <c r="B3" s="141"/>
      <c r="C3" s="141"/>
      <c r="D3" s="141"/>
      <c r="E3" s="141"/>
      <c r="F3" s="141"/>
      <c r="G3" s="141"/>
      <c r="H3" s="143"/>
      <c r="I3" s="143"/>
    </row>
    <row r="4" spans="1:9" ht="18" x14ac:dyDescent="0.2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">
      <c r="A5" s="141" t="s">
        <v>15</v>
      </c>
      <c r="B5" s="142"/>
      <c r="C5" s="142"/>
      <c r="D5" s="142"/>
      <c r="E5" s="142"/>
      <c r="F5" s="142"/>
      <c r="G5" s="142"/>
      <c r="H5" s="142"/>
      <c r="I5" s="142"/>
    </row>
    <row r="6" spans="1:9" ht="18" x14ac:dyDescent="0.2">
      <c r="A6" s="5"/>
      <c r="B6" s="5"/>
      <c r="C6" s="5"/>
      <c r="D6" s="5"/>
      <c r="E6" s="5"/>
      <c r="F6" s="5"/>
      <c r="G6" s="5"/>
      <c r="H6" s="6"/>
      <c r="I6" s="6"/>
    </row>
    <row r="7" spans="1:9" ht="16" x14ac:dyDescent="0.2">
      <c r="A7" s="141" t="s">
        <v>1</v>
      </c>
      <c r="B7" s="161"/>
      <c r="C7" s="161"/>
      <c r="D7" s="161"/>
      <c r="E7" s="161"/>
      <c r="F7" s="161"/>
      <c r="G7" s="161"/>
      <c r="H7" s="161"/>
      <c r="I7" s="161"/>
    </row>
    <row r="8" spans="1:9" ht="18" x14ac:dyDescent="0.2">
      <c r="A8" s="5"/>
      <c r="B8" s="5"/>
      <c r="C8" s="5"/>
      <c r="D8" s="5"/>
      <c r="E8" s="5"/>
      <c r="F8" s="5"/>
      <c r="G8" s="5"/>
      <c r="H8" s="6"/>
      <c r="I8" s="6"/>
    </row>
    <row r="9" spans="1:9" ht="28" x14ac:dyDescent="0.2">
      <c r="A9" s="22" t="s">
        <v>16</v>
      </c>
      <c r="B9" s="21" t="s">
        <v>17</v>
      </c>
      <c r="C9" s="21" t="s">
        <v>18</v>
      </c>
      <c r="D9" s="21" t="s">
        <v>14</v>
      </c>
      <c r="E9" s="21" t="s">
        <v>12</v>
      </c>
      <c r="F9" s="22" t="s">
        <v>13</v>
      </c>
      <c r="G9" s="22" t="s">
        <v>49</v>
      </c>
      <c r="H9" s="22" t="s">
        <v>50</v>
      </c>
      <c r="I9" s="22" t="s">
        <v>51</v>
      </c>
    </row>
    <row r="10" spans="1:9" ht="15.75" customHeight="1" x14ac:dyDescent="0.2">
      <c r="A10" s="98">
        <v>6</v>
      </c>
      <c r="B10" s="98"/>
      <c r="C10" s="98"/>
      <c r="D10" s="98" t="s">
        <v>19</v>
      </c>
      <c r="E10" s="118">
        <f>SUM(E11,E14,E16,E19,E22)</f>
        <v>2177545</v>
      </c>
      <c r="F10" s="106">
        <f>SUM(F11,F14,F16,F19,F22,F26)</f>
        <v>2510751</v>
      </c>
      <c r="G10" s="106">
        <f>SUM(G11,G14,G16,G19,G22)</f>
        <v>2570586</v>
      </c>
      <c r="H10" s="106">
        <f>SUM(H11,H14,H16,H19,H22)</f>
        <v>2570586</v>
      </c>
      <c r="I10" s="106">
        <f>SUM(I11,I14,I16,I19,I22)</f>
        <v>2570586</v>
      </c>
    </row>
    <row r="11" spans="1:9" ht="42" x14ac:dyDescent="0.2">
      <c r="A11" s="11"/>
      <c r="B11" s="99">
        <v>63</v>
      </c>
      <c r="C11" s="99"/>
      <c r="D11" s="99" t="s">
        <v>53</v>
      </c>
      <c r="E11" s="117">
        <f>SUM(E12:E13)</f>
        <v>1783819</v>
      </c>
      <c r="F11" s="105">
        <f>SUM(F12:F13)</f>
        <v>2045326</v>
      </c>
      <c r="G11" s="105">
        <f>SUM(G12:G13)</f>
        <v>2051037</v>
      </c>
      <c r="H11" s="105">
        <f>SUM(H12:H13)</f>
        <v>2051037</v>
      </c>
      <c r="I11" s="105">
        <f>SUM(I12:I13)</f>
        <v>2051037</v>
      </c>
    </row>
    <row r="12" spans="1:9" x14ac:dyDescent="0.2">
      <c r="A12" s="11"/>
      <c r="B12" s="133"/>
      <c r="C12" s="135" t="s">
        <v>156</v>
      </c>
      <c r="D12" s="111" t="s">
        <v>157</v>
      </c>
      <c r="E12" s="134">
        <v>73659</v>
      </c>
      <c r="F12" s="109">
        <v>72528</v>
      </c>
      <c r="G12" s="109">
        <v>71999</v>
      </c>
      <c r="H12" s="109">
        <v>71999</v>
      </c>
      <c r="I12" s="109">
        <v>71999</v>
      </c>
    </row>
    <row r="13" spans="1:9" x14ac:dyDescent="0.2">
      <c r="A13" s="11"/>
      <c r="B13" s="133"/>
      <c r="C13" s="111" t="s">
        <v>158</v>
      </c>
      <c r="D13" s="111" t="s">
        <v>111</v>
      </c>
      <c r="E13" s="134">
        <v>1710160</v>
      </c>
      <c r="F13" s="109">
        <v>1972798</v>
      </c>
      <c r="G13" s="109">
        <v>1979038</v>
      </c>
      <c r="H13" s="109">
        <v>1979038</v>
      </c>
      <c r="I13" s="109">
        <v>1979038</v>
      </c>
    </row>
    <row r="14" spans="1:9" x14ac:dyDescent="0.2">
      <c r="A14" s="12"/>
      <c r="B14" s="102">
        <v>64</v>
      </c>
      <c r="C14" s="103"/>
      <c r="D14" s="103" t="s">
        <v>127</v>
      </c>
      <c r="E14" s="117">
        <v>0</v>
      </c>
      <c r="F14" s="105">
        <v>7</v>
      </c>
      <c r="G14" s="105">
        <v>7</v>
      </c>
      <c r="H14" s="105">
        <v>7</v>
      </c>
      <c r="I14" s="105">
        <v>7</v>
      </c>
    </row>
    <row r="15" spans="1:9" x14ac:dyDescent="0.2">
      <c r="A15" s="12"/>
      <c r="B15" s="12"/>
      <c r="C15" s="107" t="s">
        <v>159</v>
      </c>
      <c r="D15" s="107" t="s">
        <v>40</v>
      </c>
      <c r="E15" s="108">
        <v>0</v>
      </c>
      <c r="F15" s="109">
        <v>7</v>
      </c>
      <c r="G15" s="109">
        <v>7</v>
      </c>
      <c r="H15" s="109">
        <v>7</v>
      </c>
      <c r="I15" s="109">
        <v>7</v>
      </c>
    </row>
    <row r="16" spans="1:9" ht="28" x14ac:dyDescent="0.2">
      <c r="A16" s="12"/>
      <c r="B16" s="102">
        <v>65</v>
      </c>
      <c r="C16" s="103"/>
      <c r="D16" s="104" t="s">
        <v>130</v>
      </c>
      <c r="E16" s="117">
        <v>52193</v>
      </c>
      <c r="F16" s="105">
        <f>SUM(F17:F18)</f>
        <v>52493</v>
      </c>
      <c r="G16" s="105">
        <f>SUM(G17:G18)</f>
        <v>79595</v>
      </c>
      <c r="H16" s="105">
        <f>SUM(H17:H18)</f>
        <v>79595</v>
      </c>
      <c r="I16" s="105">
        <f>SUM(I17:I18)</f>
        <v>79595</v>
      </c>
    </row>
    <row r="17" spans="1:9" x14ac:dyDescent="0.2">
      <c r="A17" s="12"/>
      <c r="B17" s="12"/>
      <c r="C17" s="107" t="s">
        <v>160</v>
      </c>
      <c r="D17" s="107" t="s">
        <v>128</v>
      </c>
      <c r="E17" s="108">
        <v>52193</v>
      </c>
      <c r="F17" s="109">
        <v>51166</v>
      </c>
      <c r="G17" s="109">
        <v>78268</v>
      </c>
      <c r="H17" s="109">
        <v>78268</v>
      </c>
      <c r="I17" s="109">
        <v>78268</v>
      </c>
    </row>
    <row r="18" spans="1:9" x14ac:dyDescent="0.2">
      <c r="A18" s="12"/>
      <c r="B18" s="12"/>
      <c r="C18" s="107" t="s">
        <v>159</v>
      </c>
      <c r="D18" s="107" t="s">
        <v>40</v>
      </c>
      <c r="E18" s="108">
        <v>0</v>
      </c>
      <c r="F18" s="109">
        <v>1327</v>
      </c>
      <c r="G18" s="109">
        <v>1327</v>
      </c>
      <c r="H18" s="109">
        <v>1327</v>
      </c>
      <c r="I18" s="109">
        <v>1327</v>
      </c>
    </row>
    <row r="19" spans="1:9" ht="28" x14ac:dyDescent="0.2">
      <c r="A19" s="12"/>
      <c r="B19" s="102">
        <v>66</v>
      </c>
      <c r="C19" s="103"/>
      <c r="D19" s="104" t="s">
        <v>129</v>
      </c>
      <c r="E19" s="117">
        <v>4417</v>
      </c>
      <c r="F19" s="105">
        <f>SUM(F20:F21)</f>
        <v>7432</v>
      </c>
      <c r="G19" s="105">
        <f>SUM(G20:G21)</f>
        <v>16193</v>
      </c>
      <c r="H19" s="105">
        <f>SUM(H20:H21)</f>
        <v>16193</v>
      </c>
      <c r="I19" s="105">
        <f>SUM(I20:I21)</f>
        <v>16193</v>
      </c>
    </row>
    <row r="20" spans="1:9" x14ac:dyDescent="0.2">
      <c r="A20" s="12"/>
      <c r="B20" s="12"/>
      <c r="C20" s="107" t="s">
        <v>159</v>
      </c>
      <c r="D20" s="107" t="s">
        <v>40</v>
      </c>
      <c r="E20" s="108">
        <v>4417</v>
      </c>
      <c r="F20" s="109">
        <v>4778</v>
      </c>
      <c r="G20" s="109">
        <v>14866</v>
      </c>
      <c r="H20" s="109">
        <v>14866</v>
      </c>
      <c r="I20" s="109">
        <v>14866</v>
      </c>
    </row>
    <row r="21" spans="1:9" x14ac:dyDescent="0.2">
      <c r="A21" s="12"/>
      <c r="B21" s="26"/>
      <c r="C21" s="107" t="s">
        <v>162</v>
      </c>
      <c r="D21" s="107" t="s">
        <v>131</v>
      </c>
      <c r="E21" s="108">
        <v>0</v>
      </c>
      <c r="F21" s="109">
        <v>2654</v>
      </c>
      <c r="G21" s="109">
        <v>1327</v>
      </c>
      <c r="H21" s="109">
        <v>1327</v>
      </c>
      <c r="I21" s="109">
        <v>1327</v>
      </c>
    </row>
    <row r="22" spans="1:9" ht="42" x14ac:dyDescent="0.2">
      <c r="A22" s="12"/>
      <c r="B22" s="102">
        <v>67</v>
      </c>
      <c r="C22" s="103"/>
      <c r="D22" s="99" t="s">
        <v>54</v>
      </c>
      <c r="E22" s="117">
        <f>SUM(E23:E25)</f>
        <v>337116</v>
      </c>
      <c r="F22" s="105">
        <f>SUM(F23:F25)</f>
        <v>405334</v>
      </c>
      <c r="G22" s="105">
        <f>SUM(G23:G25)</f>
        <v>423754</v>
      </c>
      <c r="H22" s="105">
        <f>SUM(H23:H25)</f>
        <v>423754</v>
      </c>
      <c r="I22" s="105">
        <f>SUM(I23:I25)</f>
        <v>423754</v>
      </c>
    </row>
    <row r="23" spans="1:9" x14ac:dyDescent="0.2">
      <c r="A23" s="12"/>
      <c r="B23" s="136"/>
      <c r="C23" s="107" t="s">
        <v>155</v>
      </c>
      <c r="D23" s="111" t="s">
        <v>64</v>
      </c>
      <c r="E23" s="108">
        <v>309403</v>
      </c>
      <c r="F23" s="109">
        <v>337656</v>
      </c>
      <c r="G23" s="109">
        <v>360455</v>
      </c>
      <c r="H23" s="109">
        <v>360455</v>
      </c>
      <c r="I23" s="109">
        <v>360455</v>
      </c>
    </row>
    <row r="24" spans="1:9" x14ac:dyDescent="0.2">
      <c r="A24" s="12"/>
      <c r="B24" s="136"/>
      <c r="C24" s="107" t="s">
        <v>95</v>
      </c>
      <c r="D24" s="111" t="s">
        <v>20</v>
      </c>
      <c r="E24" s="108">
        <v>23567</v>
      </c>
      <c r="F24" s="109">
        <v>63298</v>
      </c>
      <c r="G24" s="109">
        <v>57939</v>
      </c>
      <c r="H24" s="109">
        <v>57939</v>
      </c>
      <c r="I24" s="109">
        <v>57939</v>
      </c>
    </row>
    <row r="25" spans="1:9" x14ac:dyDescent="0.2">
      <c r="A25" s="12"/>
      <c r="B25" s="12"/>
      <c r="C25" s="107" t="s">
        <v>163</v>
      </c>
      <c r="D25" s="111" t="s">
        <v>20</v>
      </c>
      <c r="E25" s="108">
        <v>4146</v>
      </c>
      <c r="F25" s="109">
        <v>4380</v>
      </c>
      <c r="G25" s="109">
        <v>5360</v>
      </c>
      <c r="H25" s="109">
        <v>5360</v>
      </c>
      <c r="I25" s="109">
        <v>5360</v>
      </c>
    </row>
    <row r="26" spans="1:9" ht="28" x14ac:dyDescent="0.2">
      <c r="A26" s="112">
        <v>7</v>
      </c>
      <c r="B26" s="112"/>
      <c r="C26" s="112"/>
      <c r="D26" s="113" t="s">
        <v>21</v>
      </c>
      <c r="E26" s="119">
        <v>177</v>
      </c>
      <c r="F26" s="116">
        <v>159</v>
      </c>
      <c r="G26" s="114">
        <v>0</v>
      </c>
      <c r="H26" s="114">
        <v>0</v>
      </c>
      <c r="I26" s="114">
        <v>0</v>
      </c>
    </row>
    <row r="27" spans="1:9" ht="42" x14ac:dyDescent="0.2">
      <c r="A27" s="15"/>
      <c r="B27" s="99">
        <v>72</v>
      </c>
      <c r="C27" s="99"/>
      <c r="D27" s="115" t="s">
        <v>52</v>
      </c>
      <c r="E27" s="100">
        <v>177</v>
      </c>
      <c r="F27" s="105">
        <v>159</v>
      </c>
      <c r="G27" s="105">
        <v>0</v>
      </c>
      <c r="H27" s="101">
        <v>0</v>
      </c>
      <c r="I27" s="101">
        <v>0</v>
      </c>
    </row>
    <row r="28" spans="1:9" ht="28" x14ac:dyDescent="0.2">
      <c r="A28" s="15"/>
      <c r="B28" s="15"/>
      <c r="C28" s="107" t="s">
        <v>161</v>
      </c>
      <c r="D28" s="110" t="s">
        <v>21</v>
      </c>
      <c r="E28" s="108">
        <v>177</v>
      </c>
      <c r="F28" s="109">
        <v>159</v>
      </c>
      <c r="G28" s="109">
        <v>0</v>
      </c>
      <c r="H28" s="109">
        <v>0</v>
      </c>
      <c r="I28" s="109">
        <v>0</v>
      </c>
    </row>
    <row r="30" spans="1:9" ht="16" x14ac:dyDescent="0.2">
      <c r="A30" s="141" t="s">
        <v>22</v>
      </c>
      <c r="B30" s="161"/>
      <c r="C30" s="161"/>
      <c r="D30" s="161"/>
      <c r="E30" s="161"/>
      <c r="F30" s="161"/>
      <c r="G30" s="161"/>
      <c r="H30" s="161"/>
      <c r="I30" s="161"/>
    </row>
    <row r="31" spans="1:9" ht="18" x14ac:dyDescent="0.2">
      <c r="A31" s="5"/>
      <c r="B31" s="5"/>
      <c r="C31" s="5"/>
      <c r="D31" s="5"/>
      <c r="E31" s="5"/>
      <c r="F31" s="5"/>
      <c r="G31" s="5"/>
      <c r="H31" s="6"/>
      <c r="I31" s="6"/>
    </row>
    <row r="32" spans="1:9" ht="28" x14ac:dyDescent="0.2">
      <c r="A32" s="22" t="s">
        <v>16</v>
      </c>
      <c r="B32" s="21" t="s">
        <v>17</v>
      </c>
      <c r="C32" s="21" t="s">
        <v>18</v>
      </c>
      <c r="D32" s="21" t="s">
        <v>23</v>
      </c>
      <c r="E32" s="21" t="s">
        <v>12</v>
      </c>
      <c r="F32" s="22" t="s">
        <v>13</v>
      </c>
      <c r="G32" s="22" t="s">
        <v>49</v>
      </c>
      <c r="H32" s="22" t="s">
        <v>50</v>
      </c>
      <c r="I32" s="22" t="s">
        <v>51</v>
      </c>
    </row>
    <row r="33" spans="1:9" ht="15.75" customHeight="1" x14ac:dyDescent="0.2">
      <c r="A33" s="125">
        <v>3</v>
      </c>
      <c r="B33" s="125"/>
      <c r="C33" s="125"/>
      <c r="D33" s="125" t="s">
        <v>24</v>
      </c>
      <c r="E33" s="130">
        <f>SUM(E34,E39,E49,E51)</f>
        <v>2170177</v>
      </c>
      <c r="F33" s="131">
        <f>SUM(F34,F39,F49,F51)</f>
        <v>2429438</v>
      </c>
      <c r="G33" s="131">
        <f>SUM(G34,G39,G49,G51)</f>
        <v>2479698</v>
      </c>
      <c r="H33" s="131">
        <f>SUM(H34,H39,H49,H51)</f>
        <v>2479698</v>
      </c>
      <c r="I33" s="131">
        <f>SUM(I34,I39,I49,I51)</f>
        <v>2479698</v>
      </c>
    </row>
    <row r="34" spans="1:9" ht="15.75" customHeight="1" x14ac:dyDescent="0.2">
      <c r="A34" s="11"/>
      <c r="B34" s="11">
        <v>31</v>
      </c>
      <c r="C34" s="11"/>
      <c r="D34" s="11" t="s">
        <v>25</v>
      </c>
      <c r="E34" s="89">
        <f>SUM(E35:E38)</f>
        <v>1721880</v>
      </c>
      <c r="F34" s="81">
        <f>SUM(F35:F38)</f>
        <v>1963130</v>
      </c>
      <c r="G34" s="81">
        <f>SUM(G35:G38)</f>
        <v>1958160</v>
      </c>
      <c r="H34" s="81">
        <f>SUM(H35:H38)</f>
        <v>1958160</v>
      </c>
      <c r="I34" s="81">
        <f>SUM(I35:I38)</f>
        <v>1958160</v>
      </c>
    </row>
    <row r="35" spans="1:9" ht="15.75" customHeight="1" x14ac:dyDescent="0.2">
      <c r="A35" s="11"/>
      <c r="B35" s="11"/>
      <c r="C35" s="126" t="s">
        <v>95</v>
      </c>
      <c r="D35" s="127" t="s">
        <v>20</v>
      </c>
      <c r="E35" s="128">
        <v>53627</v>
      </c>
      <c r="F35" s="129">
        <v>53015</v>
      </c>
      <c r="G35" s="129">
        <v>48045</v>
      </c>
      <c r="H35" s="129">
        <v>48045</v>
      </c>
      <c r="I35" s="129">
        <v>48045</v>
      </c>
    </row>
    <row r="36" spans="1:9" ht="15.75" customHeight="1" x14ac:dyDescent="0.2">
      <c r="A36" s="11"/>
      <c r="B36" s="11"/>
      <c r="C36" s="126" t="s">
        <v>163</v>
      </c>
      <c r="D36" s="127" t="s">
        <v>20</v>
      </c>
      <c r="E36" s="128">
        <v>4146</v>
      </c>
      <c r="F36" s="129">
        <v>3818</v>
      </c>
      <c r="G36" s="129">
        <v>5154</v>
      </c>
      <c r="H36" s="129">
        <v>5154</v>
      </c>
      <c r="I36" s="129">
        <v>5154</v>
      </c>
    </row>
    <row r="37" spans="1:9" ht="15.75" customHeight="1" x14ac:dyDescent="0.2">
      <c r="A37" s="11"/>
      <c r="B37" s="15"/>
      <c r="C37" s="137" t="s">
        <v>156</v>
      </c>
      <c r="D37" s="127" t="s">
        <v>157</v>
      </c>
      <c r="E37" s="128">
        <v>45231</v>
      </c>
      <c r="F37" s="129">
        <v>47722</v>
      </c>
      <c r="G37" s="129">
        <v>46386</v>
      </c>
      <c r="H37" s="129">
        <v>46386</v>
      </c>
      <c r="I37" s="129">
        <v>46386</v>
      </c>
    </row>
    <row r="38" spans="1:9" ht="15.75" customHeight="1" x14ac:dyDescent="0.2">
      <c r="A38" s="11"/>
      <c r="B38" s="15"/>
      <c r="C38" s="127" t="s">
        <v>158</v>
      </c>
      <c r="D38" s="127" t="s">
        <v>111</v>
      </c>
      <c r="E38" s="128">
        <v>1618876</v>
      </c>
      <c r="F38" s="129">
        <v>1858575</v>
      </c>
      <c r="G38" s="129">
        <v>1858575</v>
      </c>
      <c r="H38" s="129">
        <v>1858575</v>
      </c>
      <c r="I38" s="129">
        <v>1858575</v>
      </c>
    </row>
    <row r="39" spans="1:9" ht="15.75" customHeight="1" x14ac:dyDescent="0.2">
      <c r="A39" s="11"/>
      <c r="B39" s="11">
        <v>32</v>
      </c>
      <c r="C39" s="11"/>
      <c r="D39" s="11" t="s">
        <v>36</v>
      </c>
      <c r="E39" s="89">
        <f>SUM(E40:E48)</f>
        <v>396887</v>
      </c>
      <c r="F39" s="81">
        <f>SUM(F40:F48)</f>
        <v>414418</v>
      </c>
      <c r="G39" s="81">
        <f>SUM(G40:G48)</f>
        <v>468847</v>
      </c>
      <c r="H39" s="81">
        <f>SUM(H40:H48)</f>
        <v>468847</v>
      </c>
      <c r="I39" s="81">
        <f>SUM(I40:I48)</f>
        <v>468847</v>
      </c>
    </row>
    <row r="40" spans="1:9" ht="15.75" customHeight="1" x14ac:dyDescent="0.2">
      <c r="A40" s="11"/>
      <c r="B40" s="15"/>
      <c r="C40" s="126" t="s">
        <v>95</v>
      </c>
      <c r="D40" s="127" t="s">
        <v>20</v>
      </c>
      <c r="E40" s="128">
        <v>7583</v>
      </c>
      <c r="F40" s="129">
        <v>10019</v>
      </c>
      <c r="G40" s="129">
        <v>9894</v>
      </c>
      <c r="H40" s="129">
        <v>9894</v>
      </c>
      <c r="I40" s="129">
        <v>9894</v>
      </c>
    </row>
    <row r="41" spans="1:9" ht="15.75" customHeight="1" x14ac:dyDescent="0.2">
      <c r="A41" s="11"/>
      <c r="B41" s="15"/>
      <c r="C41" s="126" t="s">
        <v>163</v>
      </c>
      <c r="D41" s="127" t="s">
        <v>20</v>
      </c>
      <c r="E41" s="128">
        <v>152</v>
      </c>
      <c r="F41" s="129">
        <v>265</v>
      </c>
      <c r="G41" s="129">
        <v>206</v>
      </c>
      <c r="H41" s="129">
        <v>206</v>
      </c>
      <c r="I41" s="129">
        <v>206</v>
      </c>
    </row>
    <row r="42" spans="1:9" ht="15.75" customHeight="1" x14ac:dyDescent="0.2">
      <c r="A42" s="11"/>
      <c r="B42" s="15"/>
      <c r="C42" s="126" t="s">
        <v>159</v>
      </c>
      <c r="D42" s="126" t="s">
        <v>40</v>
      </c>
      <c r="E42" s="128">
        <v>11914</v>
      </c>
      <c r="F42" s="129">
        <v>5184</v>
      </c>
      <c r="G42" s="129">
        <v>12616</v>
      </c>
      <c r="H42" s="129">
        <v>12616</v>
      </c>
      <c r="I42" s="129">
        <v>12616</v>
      </c>
    </row>
    <row r="43" spans="1:9" ht="15.75" customHeight="1" x14ac:dyDescent="0.2">
      <c r="A43" s="11"/>
      <c r="B43" s="15"/>
      <c r="C43" s="138" t="s">
        <v>160</v>
      </c>
      <c r="D43" s="126" t="s">
        <v>128</v>
      </c>
      <c r="E43" s="128">
        <v>44439</v>
      </c>
      <c r="F43" s="129">
        <v>48776</v>
      </c>
      <c r="G43" s="129">
        <v>72959</v>
      </c>
      <c r="H43" s="129">
        <v>72959</v>
      </c>
      <c r="I43" s="129">
        <v>72959</v>
      </c>
    </row>
    <row r="44" spans="1:9" ht="15.75" customHeight="1" x14ac:dyDescent="0.2">
      <c r="A44" s="11"/>
      <c r="B44" s="15"/>
      <c r="C44" s="126" t="s">
        <v>155</v>
      </c>
      <c r="D44" s="127" t="s">
        <v>64</v>
      </c>
      <c r="E44" s="128">
        <v>249065</v>
      </c>
      <c r="F44" s="129">
        <v>255282</v>
      </c>
      <c r="G44" s="129">
        <v>272222</v>
      </c>
      <c r="H44" s="129">
        <v>272222</v>
      </c>
      <c r="I44" s="129">
        <v>272222</v>
      </c>
    </row>
    <row r="45" spans="1:9" ht="15.75" customHeight="1" x14ac:dyDescent="0.2">
      <c r="A45" s="11"/>
      <c r="B45" s="15"/>
      <c r="C45" s="137" t="s">
        <v>156</v>
      </c>
      <c r="D45" s="127" t="s">
        <v>157</v>
      </c>
      <c r="E45" s="128">
        <v>25655</v>
      </c>
      <c r="F45" s="129">
        <v>25635</v>
      </c>
      <c r="G45" s="129">
        <v>25613</v>
      </c>
      <c r="H45" s="129">
        <v>25613</v>
      </c>
      <c r="I45" s="129">
        <v>25613</v>
      </c>
    </row>
    <row r="46" spans="1:9" ht="15.75" customHeight="1" x14ac:dyDescent="0.2">
      <c r="A46" s="11"/>
      <c r="B46" s="15"/>
      <c r="C46" s="127" t="s">
        <v>158</v>
      </c>
      <c r="D46" s="127" t="s">
        <v>111</v>
      </c>
      <c r="E46" s="128">
        <v>57200</v>
      </c>
      <c r="F46" s="129">
        <v>66444</v>
      </c>
      <c r="G46" s="129">
        <v>74010</v>
      </c>
      <c r="H46" s="129">
        <v>74010</v>
      </c>
      <c r="I46" s="129">
        <v>74010</v>
      </c>
    </row>
    <row r="47" spans="1:9" ht="15.75" customHeight="1" x14ac:dyDescent="0.2">
      <c r="A47" s="11"/>
      <c r="B47" s="15"/>
      <c r="C47" s="126" t="s">
        <v>162</v>
      </c>
      <c r="D47" s="126" t="s">
        <v>131</v>
      </c>
      <c r="E47" s="128">
        <v>879</v>
      </c>
      <c r="F47" s="129">
        <v>2654</v>
      </c>
      <c r="G47" s="129">
        <v>1327</v>
      </c>
      <c r="H47" s="129">
        <v>1327</v>
      </c>
      <c r="I47" s="129">
        <v>1327</v>
      </c>
    </row>
    <row r="48" spans="1:9" ht="30" customHeight="1" x14ac:dyDescent="0.2">
      <c r="A48" s="11"/>
      <c r="B48" s="15"/>
      <c r="C48" s="126" t="s">
        <v>161</v>
      </c>
      <c r="D48" s="132" t="s">
        <v>21</v>
      </c>
      <c r="E48" s="128">
        <v>0</v>
      </c>
      <c r="F48" s="129">
        <v>159</v>
      </c>
      <c r="G48" s="129">
        <v>0</v>
      </c>
      <c r="H48" s="129">
        <v>0</v>
      </c>
      <c r="I48" s="129">
        <v>0</v>
      </c>
    </row>
    <row r="49" spans="1:9" ht="15.75" customHeight="1" x14ac:dyDescent="0.2">
      <c r="A49" s="11"/>
      <c r="B49" s="11">
        <v>34</v>
      </c>
      <c r="C49" s="11"/>
      <c r="D49" s="11" t="s">
        <v>68</v>
      </c>
      <c r="E49" s="89">
        <v>1619</v>
      </c>
      <c r="F49" s="81">
        <v>1327</v>
      </c>
      <c r="G49" s="81">
        <f>SUM(G50)</f>
        <v>1858</v>
      </c>
      <c r="H49" s="81">
        <f>SUM(H50)</f>
        <v>1858</v>
      </c>
      <c r="I49" s="81">
        <f>SUM(I50)</f>
        <v>1858</v>
      </c>
    </row>
    <row r="50" spans="1:9" ht="15.75" customHeight="1" x14ac:dyDescent="0.2">
      <c r="A50" s="11"/>
      <c r="B50" s="15"/>
      <c r="C50" s="126" t="s">
        <v>155</v>
      </c>
      <c r="D50" s="127" t="s">
        <v>64</v>
      </c>
      <c r="E50" s="128">
        <v>1619</v>
      </c>
      <c r="F50" s="129">
        <v>1327</v>
      </c>
      <c r="G50" s="129">
        <v>1858</v>
      </c>
      <c r="H50" s="129">
        <v>1858</v>
      </c>
      <c r="I50" s="129">
        <v>1858</v>
      </c>
    </row>
    <row r="51" spans="1:9" ht="24.75" customHeight="1" x14ac:dyDescent="0.2">
      <c r="A51" s="11"/>
      <c r="B51" s="11">
        <v>37</v>
      </c>
      <c r="C51" s="11"/>
      <c r="D51" s="11" t="s">
        <v>153</v>
      </c>
      <c r="E51" s="89">
        <f>SUM(E52:E53)</f>
        <v>49791</v>
      </c>
      <c r="F51" s="81">
        <f>SUM(F52:F53)</f>
        <v>50563</v>
      </c>
      <c r="G51" s="81">
        <f>SUM(G52:G53)</f>
        <v>50833</v>
      </c>
      <c r="H51" s="81">
        <f>SUM(H52:H53)</f>
        <v>50833</v>
      </c>
      <c r="I51" s="81">
        <f>SUM(I52:I53)</f>
        <v>50833</v>
      </c>
    </row>
    <row r="52" spans="1:9" ht="15.75" customHeight="1" x14ac:dyDescent="0.2">
      <c r="A52" s="11"/>
      <c r="B52" s="15"/>
      <c r="C52" s="126" t="s">
        <v>155</v>
      </c>
      <c r="D52" s="127" t="s">
        <v>64</v>
      </c>
      <c r="E52" s="128">
        <v>44374</v>
      </c>
      <c r="F52" s="129">
        <v>45524</v>
      </c>
      <c r="G52" s="129">
        <v>45524</v>
      </c>
      <c r="H52" s="129">
        <v>45524</v>
      </c>
      <c r="I52" s="129">
        <v>45524</v>
      </c>
    </row>
    <row r="53" spans="1:9" ht="15.75" customHeight="1" x14ac:dyDescent="0.2">
      <c r="A53" s="11"/>
      <c r="B53" s="15"/>
      <c r="C53" s="137" t="s">
        <v>158</v>
      </c>
      <c r="D53" s="127" t="s">
        <v>111</v>
      </c>
      <c r="E53" s="128">
        <v>5417</v>
      </c>
      <c r="F53" s="129">
        <v>5039</v>
      </c>
      <c r="G53" s="129">
        <v>5309</v>
      </c>
      <c r="H53" s="129">
        <v>5309</v>
      </c>
      <c r="I53" s="129">
        <v>5309</v>
      </c>
    </row>
    <row r="54" spans="1:9" ht="34" x14ac:dyDescent="0.2">
      <c r="A54" s="123">
        <v>4</v>
      </c>
      <c r="B54" s="123"/>
      <c r="C54" s="123"/>
      <c r="D54" s="124" t="s">
        <v>26</v>
      </c>
      <c r="E54" s="130">
        <f>SUM(E55,E60)</f>
        <v>66844</v>
      </c>
      <c r="F54" s="131">
        <f>SUM(F55,F60)</f>
        <v>81313</v>
      </c>
      <c r="G54" s="131">
        <f>SUM(G55,G60)</f>
        <v>90888</v>
      </c>
      <c r="H54" s="131">
        <f>SUM(H55,H60)</f>
        <v>90888</v>
      </c>
      <c r="I54" s="131">
        <f>SUM(I55,I60)</f>
        <v>90888</v>
      </c>
    </row>
    <row r="55" spans="1:9" ht="42" x14ac:dyDescent="0.2">
      <c r="A55" s="14"/>
      <c r="B55" s="14">
        <v>42</v>
      </c>
      <c r="C55" s="14"/>
      <c r="D55" s="24" t="s">
        <v>55</v>
      </c>
      <c r="E55" s="89">
        <f>SUM(E56:E59)</f>
        <v>55179</v>
      </c>
      <c r="F55" s="81">
        <f>SUM(F56:F59)</f>
        <v>53441</v>
      </c>
      <c r="G55" s="81">
        <f>SUM(G56:G59)</f>
        <v>68325</v>
      </c>
      <c r="H55" s="81">
        <f>SUM(H56:H59)</f>
        <v>68325</v>
      </c>
      <c r="I55" s="81">
        <f>SUM(I56:I59)</f>
        <v>68325</v>
      </c>
    </row>
    <row r="56" spans="1:9" x14ac:dyDescent="0.2">
      <c r="A56" s="14"/>
      <c r="B56" s="14"/>
      <c r="C56" s="126" t="s">
        <v>159</v>
      </c>
      <c r="D56" s="126" t="s">
        <v>40</v>
      </c>
      <c r="E56" s="128">
        <v>1213</v>
      </c>
      <c r="F56" s="129">
        <v>664</v>
      </c>
      <c r="G56" s="129">
        <v>3584</v>
      </c>
      <c r="H56" s="129">
        <v>3584</v>
      </c>
      <c r="I56" s="129">
        <v>3584</v>
      </c>
    </row>
    <row r="57" spans="1:9" x14ac:dyDescent="0.2">
      <c r="A57" s="14"/>
      <c r="B57" s="14"/>
      <c r="C57" s="138" t="s">
        <v>160</v>
      </c>
      <c r="D57" s="126" t="s">
        <v>128</v>
      </c>
      <c r="E57" s="128">
        <v>8488</v>
      </c>
      <c r="F57" s="129">
        <v>2654</v>
      </c>
      <c r="G57" s="129">
        <v>5309</v>
      </c>
      <c r="H57" s="129">
        <v>5309</v>
      </c>
      <c r="I57" s="129">
        <v>5309</v>
      </c>
    </row>
    <row r="58" spans="1:9" x14ac:dyDescent="0.2">
      <c r="A58" s="14"/>
      <c r="B58" s="14"/>
      <c r="C58" s="126" t="s">
        <v>155</v>
      </c>
      <c r="D58" s="127" t="s">
        <v>64</v>
      </c>
      <c r="E58" s="128">
        <v>2680</v>
      </c>
      <c r="F58" s="129">
        <v>7652</v>
      </c>
      <c r="G58" s="129">
        <v>18288</v>
      </c>
      <c r="H58" s="129">
        <v>18288</v>
      </c>
      <c r="I58" s="129">
        <v>18288</v>
      </c>
    </row>
    <row r="59" spans="1:9" x14ac:dyDescent="0.2">
      <c r="A59" s="14"/>
      <c r="B59" s="14"/>
      <c r="C59" s="137" t="s">
        <v>158</v>
      </c>
      <c r="D59" s="127" t="s">
        <v>111</v>
      </c>
      <c r="E59" s="128">
        <v>42798</v>
      </c>
      <c r="F59" s="129">
        <v>42471</v>
      </c>
      <c r="G59" s="129">
        <v>41144</v>
      </c>
      <c r="H59" s="129">
        <v>41144</v>
      </c>
      <c r="I59" s="129">
        <v>41144</v>
      </c>
    </row>
    <row r="60" spans="1:9" ht="28" x14ac:dyDescent="0.2">
      <c r="A60" s="15"/>
      <c r="B60" s="11">
        <v>45</v>
      </c>
      <c r="C60" s="11"/>
      <c r="D60" s="24" t="s">
        <v>154</v>
      </c>
      <c r="E60" s="89">
        <v>11665</v>
      </c>
      <c r="F60" s="81">
        <v>27872</v>
      </c>
      <c r="G60" s="81">
        <f>SUM(G61)</f>
        <v>22563</v>
      </c>
      <c r="H60" s="81">
        <f>SUM(H61)</f>
        <v>22563</v>
      </c>
      <c r="I60" s="81">
        <f>SUM(I61)</f>
        <v>22563</v>
      </c>
    </row>
    <row r="61" spans="1:9" x14ac:dyDescent="0.2">
      <c r="A61" s="15"/>
      <c r="B61" s="15"/>
      <c r="C61" s="126" t="s">
        <v>155</v>
      </c>
      <c r="D61" s="127" t="s">
        <v>64</v>
      </c>
      <c r="E61" s="128">
        <v>11665</v>
      </c>
      <c r="F61" s="129">
        <v>27872</v>
      </c>
      <c r="G61" s="129">
        <v>22563</v>
      </c>
      <c r="H61" s="129">
        <v>22563</v>
      </c>
      <c r="I61" s="129">
        <v>22563</v>
      </c>
    </row>
  </sheetData>
  <mergeCells count="5">
    <mergeCell ref="A7:I7"/>
    <mergeCell ref="A30:I30"/>
    <mergeCell ref="A1:I1"/>
    <mergeCell ref="A3:I3"/>
    <mergeCell ref="A5:I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3"/>
  <sheetViews>
    <sheetView workbookViewId="0">
      <selection activeCell="C10" sqref="C10:C13"/>
    </sheetView>
  </sheetViews>
  <sheetFormatPr baseColWidth="10" defaultColWidth="8.83203125" defaultRowHeight="15" x14ac:dyDescent="0.2"/>
  <cols>
    <col min="1" max="1" width="37.6640625" customWidth="1"/>
    <col min="2" max="6" width="25.33203125" customWidth="1"/>
  </cols>
  <sheetData>
    <row r="1" spans="1:6" ht="42" customHeight="1" x14ac:dyDescent="0.2">
      <c r="A1" s="141" t="s">
        <v>152</v>
      </c>
      <c r="B1" s="141"/>
      <c r="C1" s="141"/>
      <c r="D1" s="141"/>
      <c r="E1" s="141"/>
      <c r="F1" s="141"/>
    </row>
    <row r="2" spans="1:6" ht="18" customHeight="1" x14ac:dyDescent="0.2">
      <c r="A2" s="5"/>
      <c r="B2" s="5"/>
      <c r="C2" s="5"/>
      <c r="D2" s="5"/>
      <c r="E2" s="5"/>
      <c r="F2" s="5"/>
    </row>
    <row r="3" spans="1:6" ht="16" x14ac:dyDescent="0.2">
      <c r="A3" s="141" t="s">
        <v>34</v>
      </c>
      <c r="B3" s="141"/>
      <c r="C3" s="141"/>
      <c r="D3" s="141"/>
      <c r="E3" s="143"/>
      <c r="F3" s="143"/>
    </row>
    <row r="4" spans="1:6" ht="18" x14ac:dyDescent="0.2">
      <c r="A4" s="5"/>
      <c r="B4" s="5"/>
      <c r="C4" s="5"/>
      <c r="D4" s="5"/>
      <c r="E4" s="6"/>
      <c r="F4" s="6"/>
    </row>
    <row r="5" spans="1:6" ht="18" customHeight="1" x14ac:dyDescent="0.2">
      <c r="A5" s="141" t="s">
        <v>15</v>
      </c>
      <c r="B5" s="142"/>
      <c r="C5" s="142"/>
      <c r="D5" s="142"/>
      <c r="E5" s="142"/>
      <c r="F5" s="142"/>
    </row>
    <row r="6" spans="1:6" ht="18" x14ac:dyDescent="0.2">
      <c r="A6" s="5"/>
      <c r="B6" s="5"/>
      <c r="C6" s="5"/>
      <c r="D6" s="5"/>
      <c r="E6" s="6"/>
      <c r="F6" s="6"/>
    </row>
    <row r="7" spans="1:6" ht="16" x14ac:dyDescent="0.2">
      <c r="A7" s="141" t="s">
        <v>27</v>
      </c>
      <c r="B7" s="161"/>
      <c r="C7" s="161"/>
      <c r="D7" s="161"/>
      <c r="E7" s="161"/>
      <c r="F7" s="161"/>
    </row>
    <row r="8" spans="1:6" ht="18" x14ac:dyDescent="0.2">
      <c r="A8" s="5"/>
      <c r="B8" s="5"/>
      <c r="C8" s="5"/>
      <c r="D8" s="5"/>
      <c r="E8" s="6"/>
      <c r="F8" s="6"/>
    </row>
    <row r="9" spans="1:6" ht="28" x14ac:dyDescent="0.2">
      <c r="A9" s="22" t="s">
        <v>28</v>
      </c>
      <c r="B9" s="21" t="s">
        <v>12</v>
      </c>
      <c r="C9" s="22" t="s">
        <v>13</v>
      </c>
      <c r="D9" s="22" t="s">
        <v>49</v>
      </c>
      <c r="E9" s="22" t="s">
        <v>50</v>
      </c>
      <c r="F9" s="22" t="s">
        <v>51</v>
      </c>
    </row>
    <row r="10" spans="1:6" ht="15.75" customHeight="1" x14ac:dyDescent="0.2">
      <c r="A10" s="11" t="s">
        <v>29</v>
      </c>
      <c r="B10" s="89">
        <v>2237021</v>
      </c>
      <c r="C10" s="81">
        <v>2510751</v>
      </c>
      <c r="D10" s="86">
        <v>2570586</v>
      </c>
      <c r="E10" s="86">
        <v>2570586</v>
      </c>
      <c r="F10" s="86">
        <v>2570586</v>
      </c>
    </row>
    <row r="11" spans="1:6" ht="15.75" customHeight="1" x14ac:dyDescent="0.2">
      <c r="A11" s="11" t="s">
        <v>120</v>
      </c>
      <c r="B11" s="89">
        <v>2237021</v>
      </c>
      <c r="C11" s="81">
        <v>2510751</v>
      </c>
      <c r="D11" s="86">
        <v>2570586</v>
      </c>
      <c r="E11" s="86">
        <v>2570586</v>
      </c>
      <c r="F11" s="86">
        <v>2570586</v>
      </c>
    </row>
    <row r="12" spans="1:6" x14ac:dyDescent="0.2">
      <c r="A12" s="88" t="s">
        <v>121</v>
      </c>
      <c r="B12" s="89">
        <v>2237021</v>
      </c>
      <c r="C12" s="81">
        <v>2510751</v>
      </c>
      <c r="D12" s="86">
        <v>2570586</v>
      </c>
      <c r="E12" s="86">
        <v>2570586</v>
      </c>
      <c r="F12" s="86">
        <v>2570586</v>
      </c>
    </row>
    <row r="13" spans="1:6" x14ac:dyDescent="0.2">
      <c r="A13" s="16" t="s">
        <v>122</v>
      </c>
      <c r="B13" s="10">
        <v>2237021</v>
      </c>
      <c r="C13" s="81">
        <v>2510751</v>
      </c>
      <c r="D13" s="86">
        <v>2570586</v>
      </c>
      <c r="E13" s="86">
        <v>2570586</v>
      </c>
      <c r="F13" s="86">
        <v>2570586</v>
      </c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4"/>
  <sheetViews>
    <sheetView workbookViewId="0">
      <selection activeCell="D32" sqref="D32"/>
    </sheetView>
  </sheetViews>
  <sheetFormatPr baseColWidth="10" defaultColWidth="8.83203125" defaultRowHeight="15" x14ac:dyDescent="0.2"/>
  <cols>
    <col min="1" max="1" width="7.5" bestFit="1" customWidth="1"/>
    <col min="2" max="2" width="8.5" bestFit="1" customWidth="1"/>
    <col min="3" max="3" width="5.5" bestFit="1" customWidth="1"/>
    <col min="4" max="9" width="25.33203125" customWidth="1"/>
  </cols>
  <sheetData>
    <row r="1" spans="1:9" ht="42" customHeight="1" x14ac:dyDescent="0.2">
      <c r="A1" s="141" t="s">
        <v>152</v>
      </c>
      <c r="B1" s="141"/>
      <c r="C1" s="141"/>
      <c r="D1" s="141"/>
      <c r="E1" s="141"/>
      <c r="F1" s="141"/>
      <c r="G1" s="141"/>
      <c r="H1" s="141"/>
      <c r="I1" s="141"/>
    </row>
    <row r="2" spans="1:9" ht="18" customHeight="1" x14ac:dyDescent="0.2">
      <c r="A2" s="5"/>
      <c r="B2" s="5"/>
      <c r="C2" s="5"/>
      <c r="D2" s="5"/>
      <c r="E2" s="5"/>
      <c r="F2" s="5"/>
      <c r="G2" s="5"/>
      <c r="H2" s="5"/>
      <c r="I2" s="5"/>
    </row>
    <row r="3" spans="1:9" ht="16" x14ac:dyDescent="0.2">
      <c r="A3" s="141" t="s">
        <v>34</v>
      </c>
      <c r="B3" s="141"/>
      <c r="C3" s="141"/>
      <c r="D3" s="141"/>
      <c r="E3" s="141"/>
      <c r="F3" s="141"/>
      <c r="G3" s="141"/>
      <c r="H3" s="143"/>
      <c r="I3" s="143"/>
    </row>
    <row r="4" spans="1:9" ht="18" x14ac:dyDescent="0.2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">
      <c r="A5" s="141" t="s">
        <v>30</v>
      </c>
      <c r="B5" s="142"/>
      <c r="C5" s="142"/>
      <c r="D5" s="142"/>
      <c r="E5" s="142"/>
      <c r="F5" s="142"/>
      <c r="G5" s="142"/>
      <c r="H5" s="142"/>
      <c r="I5" s="142"/>
    </row>
    <row r="6" spans="1:9" ht="18" x14ac:dyDescent="0.2">
      <c r="A6" s="5"/>
      <c r="B6" s="5"/>
      <c r="C6" s="5"/>
      <c r="D6" s="5"/>
      <c r="E6" s="5"/>
      <c r="F6" s="5"/>
      <c r="G6" s="5"/>
      <c r="H6" s="6"/>
      <c r="I6" s="6"/>
    </row>
    <row r="7" spans="1:9" ht="28" x14ac:dyDescent="0.2">
      <c r="A7" s="22" t="s">
        <v>16</v>
      </c>
      <c r="B7" s="21" t="s">
        <v>17</v>
      </c>
      <c r="C7" s="21" t="s">
        <v>18</v>
      </c>
      <c r="D7" s="21" t="s">
        <v>58</v>
      </c>
      <c r="E7" s="21" t="s">
        <v>12</v>
      </c>
      <c r="F7" s="22" t="s">
        <v>13</v>
      </c>
      <c r="G7" s="22" t="s">
        <v>49</v>
      </c>
      <c r="H7" s="22" t="s">
        <v>50</v>
      </c>
      <c r="I7" s="22" t="s">
        <v>51</v>
      </c>
    </row>
    <row r="8" spans="1:9" ht="28" x14ac:dyDescent="0.2">
      <c r="A8" s="11">
        <v>8</v>
      </c>
      <c r="B8" s="11"/>
      <c r="C8" s="11"/>
      <c r="D8" s="11" t="s">
        <v>31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</row>
    <row r="9" spans="1:9" x14ac:dyDescent="0.2">
      <c r="A9" s="11"/>
      <c r="B9" s="15">
        <v>84</v>
      </c>
      <c r="C9" s="15"/>
      <c r="D9" s="15" t="s">
        <v>37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</row>
    <row r="10" spans="1:9" ht="28" x14ac:dyDescent="0.2">
      <c r="A10" s="12"/>
      <c r="B10" s="12"/>
      <c r="C10" s="13">
        <v>81</v>
      </c>
      <c r="D10" s="17" t="s">
        <v>38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</row>
    <row r="11" spans="1:9" ht="28" x14ac:dyDescent="0.2">
      <c r="A11" s="14">
        <v>5</v>
      </c>
      <c r="B11" s="14"/>
      <c r="C11" s="14"/>
      <c r="D11" s="24" t="s">
        <v>32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</row>
    <row r="12" spans="1:9" ht="28" x14ac:dyDescent="0.2">
      <c r="A12" s="15"/>
      <c r="B12" s="15">
        <v>54</v>
      </c>
      <c r="C12" s="15"/>
      <c r="D12" s="25" t="s">
        <v>39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</row>
    <row r="13" spans="1:9" x14ac:dyDescent="0.2">
      <c r="A13" s="15"/>
      <c r="B13" s="15"/>
      <c r="C13" s="13">
        <v>11</v>
      </c>
      <c r="D13" s="13" t="s">
        <v>20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</row>
    <row r="14" spans="1:9" x14ac:dyDescent="0.2">
      <c r="A14" s="15"/>
      <c r="B14" s="15"/>
      <c r="C14" s="13">
        <v>31</v>
      </c>
      <c r="D14" s="13" t="s">
        <v>40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47"/>
  <sheetViews>
    <sheetView topLeftCell="A97" workbookViewId="0">
      <selection activeCell="J108" sqref="J108"/>
    </sheetView>
  </sheetViews>
  <sheetFormatPr baseColWidth="10" defaultColWidth="8.83203125" defaultRowHeight="15" x14ac:dyDescent="0.2"/>
  <cols>
    <col min="1" max="1" width="29.1640625" customWidth="1"/>
    <col min="2" max="2" width="30" customWidth="1"/>
    <col min="3" max="7" width="25.33203125" customWidth="1"/>
  </cols>
  <sheetData>
    <row r="1" spans="1:7" ht="42" customHeight="1" x14ac:dyDescent="0.2">
      <c r="A1" s="141" t="s">
        <v>152</v>
      </c>
      <c r="B1" s="141"/>
      <c r="C1" s="141"/>
      <c r="D1" s="141"/>
      <c r="E1" s="141"/>
      <c r="F1" s="141"/>
      <c r="G1" s="141"/>
    </row>
    <row r="2" spans="1:7" ht="18" x14ac:dyDescent="0.2">
      <c r="A2" s="5"/>
      <c r="B2" s="5"/>
      <c r="C2" s="5"/>
      <c r="D2" s="5"/>
      <c r="E2" s="5"/>
      <c r="F2" s="6"/>
      <c r="G2" s="6"/>
    </row>
    <row r="3" spans="1:7" ht="18" customHeight="1" x14ac:dyDescent="0.3">
      <c r="A3" s="162" t="s">
        <v>33</v>
      </c>
      <c r="B3" s="163"/>
      <c r="C3" s="163"/>
      <c r="D3" s="163"/>
      <c r="E3" s="163"/>
      <c r="F3" s="163"/>
      <c r="G3" s="163"/>
    </row>
    <row r="4" spans="1:7" s="49" customFormat="1" ht="32" x14ac:dyDescent="0.2">
      <c r="A4" s="68" t="s">
        <v>35</v>
      </c>
      <c r="B4" s="68" t="s">
        <v>58</v>
      </c>
      <c r="C4" s="69" t="s">
        <v>12</v>
      </c>
      <c r="D4" s="69" t="s">
        <v>13</v>
      </c>
      <c r="E4" s="69" t="s">
        <v>49</v>
      </c>
      <c r="F4" s="70" t="s">
        <v>50</v>
      </c>
      <c r="G4" s="70" t="s">
        <v>51</v>
      </c>
    </row>
    <row r="5" spans="1:7" ht="16" x14ac:dyDescent="0.2">
      <c r="A5" s="52">
        <v>9</v>
      </c>
      <c r="B5" s="53" t="s">
        <v>59</v>
      </c>
      <c r="C5" s="55"/>
      <c r="D5" s="55"/>
      <c r="E5" s="55"/>
      <c r="F5" s="55"/>
      <c r="G5" s="55"/>
    </row>
    <row r="6" spans="1:7" ht="16" x14ac:dyDescent="0.2">
      <c r="A6" s="52">
        <v>5</v>
      </c>
      <c r="B6" s="53" t="s">
        <v>60</v>
      </c>
      <c r="C6" s="55"/>
      <c r="D6" s="55"/>
      <c r="E6" s="55"/>
      <c r="F6" s="55"/>
      <c r="G6" s="56"/>
    </row>
    <row r="7" spans="1:7" ht="16" x14ac:dyDescent="0.2">
      <c r="A7" s="52">
        <v>1</v>
      </c>
      <c r="B7" s="53" t="s">
        <v>61</v>
      </c>
      <c r="C7" s="55"/>
      <c r="D7" s="55"/>
      <c r="E7" s="55"/>
      <c r="F7" s="55"/>
      <c r="G7" s="56"/>
    </row>
    <row r="8" spans="1:7" ht="32" x14ac:dyDescent="0.2">
      <c r="A8" s="52">
        <v>101</v>
      </c>
      <c r="B8" s="53" t="s">
        <v>62</v>
      </c>
      <c r="C8" s="55"/>
      <c r="D8" s="55"/>
      <c r="E8" s="55"/>
      <c r="F8" s="55"/>
      <c r="G8" s="56"/>
    </row>
    <row r="9" spans="1:7" ht="16" x14ac:dyDescent="0.2">
      <c r="A9" s="54" t="s">
        <v>63</v>
      </c>
      <c r="B9" s="53" t="s">
        <v>64</v>
      </c>
      <c r="C9" s="55"/>
      <c r="D9" s="55"/>
      <c r="E9" s="55"/>
      <c r="F9" s="55"/>
      <c r="G9" s="56"/>
    </row>
    <row r="10" spans="1:7" ht="32" x14ac:dyDescent="0.2">
      <c r="A10" s="52" t="s">
        <v>65</v>
      </c>
      <c r="B10" s="53" t="s">
        <v>66</v>
      </c>
      <c r="C10" s="55"/>
      <c r="D10" s="55"/>
      <c r="E10" s="55"/>
      <c r="F10" s="55"/>
      <c r="G10" s="55"/>
    </row>
    <row r="11" spans="1:7" ht="14.25" customHeight="1" x14ac:dyDescent="0.2">
      <c r="A11" s="57">
        <v>3</v>
      </c>
      <c r="B11" s="58" t="s">
        <v>24</v>
      </c>
      <c r="C11" s="81">
        <v>295058</v>
      </c>
      <c r="D11" s="81">
        <v>302133</v>
      </c>
      <c r="E11" s="71">
        <v>319604</v>
      </c>
      <c r="F11" s="71">
        <v>319604</v>
      </c>
      <c r="G11" s="71">
        <v>319604</v>
      </c>
    </row>
    <row r="12" spans="1:7" ht="15" customHeight="1" x14ac:dyDescent="0.2">
      <c r="A12" s="57">
        <v>32</v>
      </c>
      <c r="B12" s="58" t="s">
        <v>36</v>
      </c>
      <c r="C12" s="81">
        <v>249065</v>
      </c>
      <c r="D12" s="81">
        <v>255282</v>
      </c>
      <c r="E12" s="71">
        <v>272222</v>
      </c>
      <c r="F12" s="71">
        <v>272222</v>
      </c>
      <c r="G12" s="71">
        <v>272222</v>
      </c>
    </row>
    <row r="13" spans="1:7" x14ac:dyDescent="0.2">
      <c r="A13" s="44">
        <v>34</v>
      </c>
      <c r="B13" s="45" t="s">
        <v>68</v>
      </c>
      <c r="C13" s="82">
        <v>1619</v>
      </c>
      <c r="D13" s="85">
        <v>1327</v>
      </c>
      <c r="E13" s="71">
        <v>1858</v>
      </c>
      <c r="F13" s="71">
        <v>1858</v>
      </c>
      <c r="G13" s="71">
        <v>1858</v>
      </c>
    </row>
    <row r="14" spans="1:7" ht="30" x14ac:dyDescent="0.2">
      <c r="A14" s="42">
        <v>37</v>
      </c>
      <c r="B14" s="43" t="s">
        <v>69</v>
      </c>
      <c r="C14" s="86">
        <v>44374</v>
      </c>
      <c r="D14" s="86">
        <v>45524</v>
      </c>
      <c r="E14" s="72">
        <v>45524</v>
      </c>
      <c r="F14" s="72">
        <v>45524</v>
      </c>
      <c r="G14" s="72">
        <v>45524</v>
      </c>
    </row>
    <row r="15" spans="1:7" ht="16" x14ac:dyDescent="0.2">
      <c r="A15" s="52">
        <v>9</v>
      </c>
      <c r="B15" s="53" t="s">
        <v>70</v>
      </c>
      <c r="C15" s="84"/>
      <c r="D15" s="84"/>
      <c r="E15" s="73"/>
      <c r="F15" s="73"/>
      <c r="G15" s="73"/>
    </row>
    <row r="16" spans="1:7" ht="16" x14ac:dyDescent="0.2">
      <c r="A16" s="52">
        <v>5</v>
      </c>
      <c r="B16" s="53" t="s">
        <v>60</v>
      </c>
      <c r="C16" s="84"/>
      <c r="D16" s="84"/>
      <c r="E16" s="73"/>
      <c r="F16" s="73"/>
      <c r="G16" s="73"/>
    </row>
    <row r="17" spans="1:7" ht="16" x14ac:dyDescent="0.2">
      <c r="A17" s="52">
        <v>1</v>
      </c>
      <c r="B17" s="53" t="s">
        <v>61</v>
      </c>
      <c r="C17" s="84"/>
      <c r="D17" s="84"/>
      <c r="E17" s="73"/>
      <c r="F17" s="73"/>
      <c r="G17" s="73"/>
    </row>
    <row r="18" spans="1:7" ht="16" x14ac:dyDescent="0.2">
      <c r="A18" s="54" t="s">
        <v>63</v>
      </c>
      <c r="B18" s="53" t="s">
        <v>64</v>
      </c>
      <c r="C18" s="84"/>
      <c r="D18" s="84"/>
      <c r="E18" s="73"/>
      <c r="F18" s="73"/>
      <c r="G18" s="73"/>
    </row>
    <row r="19" spans="1:7" ht="32" x14ac:dyDescent="0.2">
      <c r="A19" s="52" t="s">
        <v>71</v>
      </c>
      <c r="B19" s="53" t="s">
        <v>72</v>
      </c>
      <c r="C19" s="84"/>
      <c r="D19" s="84"/>
      <c r="E19" s="73"/>
      <c r="F19" s="73"/>
      <c r="G19" s="73"/>
    </row>
    <row r="20" spans="1:7" ht="30" x14ac:dyDescent="0.2">
      <c r="A20" s="44">
        <v>4</v>
      </c>
      <c r="B20" s="45" t="s">
        <v>73</v>
      </c>
      <c r="C20" s="86">
        <f>SUM(C21,C25)</f>
        <v>14345</v>
      </c>
      <c r="D20" s="86">
        <v>35523</v>
      </c>
      <c r="E20" s="72">
        <v>40851</v>
      </c>
      <c r="F20" s="72">
        <v>40851</v>
      </c>
      <c r="G20" s="72">
        <v>40851</v>
      </c>
    </row>
    <row r="21" spans="1:7" ht="30" x14ac:dyDescent="0.2">
      <c r="A21" s="42">
        <v>42</v>
      </c>
      <c r="B21" s="43" t="s">
        <v>55</v>
      </c>
      <c r="C21" s="86">
        <v>2680</v>
      </c>
      <c r="D21" s="86">
        <v>7651</v>
      </c>
      <c r="E21" s="72">
        <v>18288</v>
      </c>
      <c r="F21" s="72">
        <v>18288</v>
      </c>
      <c r="G21" s="72">
        <v>18288</v>
      </c>
    </row>
    <row r="22" spans="1:7" ht="16" x14ac:dyDescent="0.2">
      <c r="A22" s="52">
        <v>1</v>
      </c>
      <c r="B22" s="53" t="s">
        <v>61</v>
      </c>
      <c r="C22" s="84"/>
      <c r="D22" s="84"/>
      <c r="E22" s="74"/>
      <c r="F22" s="74"/>
      <c r="G22" s="74"/>
    </row>
    <row r="23" spans="1:7" ht="16" x14ac:dyDescent="0.2">
      <c r="A23" s="54" t="s">
        <v>63</v>
      </c>
      <c r="B23" s="53" t="s">
        <v>64</v>
      </c>
      <c r="C23" s="84"/>
      <c r="D23" s="84"/>
      <c r="E23" s="74"/>
      <c r="F23" s="74"/>
      <c r="G23" s="74"/>
    </row>
    <row r="24" spans="1:7" ht="32" x14ac:dyDescent="0.2">
      <c r="A24" s="52" t="s">
        <v>75</v>
      </c>
      <c r="B24" s="53" t="s">
        <v>76</v>
      </c>
      <c r="C24" s="84"/>
      <c r="D24" s="84"/>
      <c r="E24" s="74"/>
      <c r="F24" s="74"/>
      <c r="G24" s="74"/>
    </row>
    <row r="25" spans="1:7" ht="30" x14ac:dyDescent="0.2">
      <c r="A25" s="42">
        <v>45</v>
      </c>
      <c r="B25" s="43" t="s">
        <v>77</v>
      </c>
      <c r="C25" s="86">
        <v>11665</v>
      </c>
      <c r="D25" s="86">
        <v>27872</v>
      </c>
      <c r="E25" s="72">
        <v>22563</v>
      </c>
      <c r="F25" s="72">
        <v>22563</v>
      </c>
      <c r="G25" s="72">
        <v>22563</v>
      </c>
    </row>
    <row r="26" spans="1:7" ht="16" x14ac:dyDescent="0.2">
      <c r="A26" s="59">
        <v>9</v>
      </c>
      <c r="B26" s="60" t="s">
        <v>70</v>
      </c>
      <c r="C26" s="84"/>
      <c r="D26" s="84"/>
      <c r="E26" s="75"/>
      <c r="F26" s="75"/>
      <c r="G26" s="75"/>
    </row>
    <row r="27" spans="1:7" ht="16" x14ac:dyDescent="0.2">
      <c r="A27" s="59">
        <v>5</v>
      </c>
      <c r="B27" s="60" t="s">
        <v>60</v>
      </c>
      <c r="C27" s="84"/>
      <c r="D27" s="84"/>
      <c r="E27" s="75"/>
      <c r="F27" s="75"/>
      <c r="G27" s="75"/>
    </row>
    <row r="28" spans="1:7" ht="16" x14ac:dyDescent="0.2">
      <c r="A28" s="59">
        <v>1</v>
      </c>
      <c r="B28" s="60" t="s">
        <v>61</v>
      </c>
      <c r="C28" s="84"/>
      <c r="D28" s="84"/>
      <c r="E28" s="75"/>
      <c r="F28" s="75"/>
      <c r="G28" s="75"/>
    </row>
    <row r="29" spans="1:7" ht="31" x14ac:dyDescent="0.2">
      <c r="A29" s="59">
        <v>102</v>
      </c>
      <c r="B29" s="60" t="s">
        <v>78</v>
      </c>
      <c r="C29" s="84"/>
      <c r="D29" s="84"/>
      <c r="E29" s="75"/>
      <c r="F29" s="75"/>
      <c r="G29" s="75"/>
    </row>
    <row r="30" spans="1:7" ht="16" x14ac:dyDescent="0.2">
      <c r="A30" s="61" t="s">
        <v>79</v>
      </c>
      <c r="B30" s="60" t="s">
        <v>80</v>
      </c>
      <c r="C30" s="84"/>
      <c r="D30" s="84"/>
      <c r="E30" s="75"/>
      <c r="F30" s="75"/>
      <c r="G30" s="75"/>
    </row>
    <row r="31" spans="1:7" ht="16" x14ac:dyDescent="0.2">
      <c r="A31" s="59" t="s">
        <v>65</v>
      </c>
      <c r="B31" s="60" t="s">
        <v>81</v>
      </c>
      <c r="C31" s="84"/>
      <c r="D31" s="84"/>
      <c r="E31" s="75"/>
      <c r="F31" s="75"/>
      <c r="G31" s="75"/>
    </row>
    <row r="32" spans="1:7" x14ac:dyDescent="0.2">
      <c r="A32" s="42">
        <v>3</v>
      </c>
      <c r="B32" s="46" t="s">
        <v>24</v>
      </c>
      <c r="C32" s="86">
        <v>10690</v>
      </c>
      <c r="D32" s="86">
        <v>6636</v>
      </c>
      <c r="E32" s="72">
        <v>3584</v>
      </c>
      <c r="F32" s="72">
        <v>3584</v>
      </c>
      <c r="G32" s="72">
        <v>3584</v>
      </c>
    </row>
    <row r="33" spans="1:7" x14ac:dyDescent="0.2">
      <c r="A33" s="42">
        <v>32</v>
      </c>
      <c r="B33" s="46" t="s">
        <v>36</v>
      </c>
      <c r="C33" s="86">
        <v>10690</v>
      </c>
      <c r="D33" s="86">
        <v>6636</v>
      </c>
      <c r="E33" s="72">
        <v>3584</v>
      </c>
      <c r="F33" s="72">
        <v>3584</v>
      </c>
      <c r="G33" s="72">
        <v>3584</v>
      </c>
    </row>
    <row r="34" spans="1:7" ht="30" x14ac:dyDescent="0.2">
      <c r="A34" s="42">
        <v>4</v>
      </c>
      <c r="B34" s="43" t="s">
        <v>73</v>
      </c>
      <c r="C34" s="86">
        <v>2345</v>
      </c>
      <c r="D34" s="86">
        <v>2654</v>
      </c>
      <c r="E34" s="72">
        <v>5309</v>
      </c>
      <c r="F34" s="72">
        <v>5309</v>
      </c>
      <c r="G34" s="72">
        <v>5309</v>
      </c>
    </row>
    <row r="35" spans="1:7" ht="30" x14ac:dyDescent="0.2">
      <c r="A35" s="42">
        <v>42</v>
      </c>
      <c r="B35" s="43" t="s">
        <v>55</v>
      </c>
      <c r="C35" s="86">
        <v>2345</v>
      </c>
      <c r="D35" s="86">
        <v>2654</v>
      </c>
      <c r="E35" s="72">
        <v>5309</v>
      </c>
      <c r="F35" s="72">
        <v>5309</v>
      </c>
      <c r="G35" s="72">
        <v>5309</v>
      </c>
    </row>
    <row r="36" spans="1:7" ht="16" x14ac:dyDescent="0.2">
      <c r="A36" s="59">
        <v>9</v>
      </c>
      <c r="B36" s="60" t="s">
        <v>70</v>
      </c>
      <c r="C36" s="84"/>
      <c r="D36" s="84"/>
      <c r="E36" s="75"/>
      <c r="F36" s="75"/>
      <c r="G36" s="75"/>
    </row>
    <row r="37" spans="1:7" ht="16" x14ac:dyDescent="0.2">
      <c r="A37" s="59">
        <v>5</v>
      </c>
      <c r="B37" s="60" t="s">
        <v>60</v>
      </c>
      <c r="C37" s="84"/>
      <c r="D37" s="84"/>
      <c r="E37" s="75"/>
      <c r="F37" s="75"/>
      <c r="G37" s="75"/>
    </row>
    <row r="38" spans="1:7" ht="16" x14ac:dyDescent="0.2">
      <c r="A38" s="59">
        <v>1</v>
      </c>
      <c r="B38" s="60" t="s">
        <v>61</v>
      </c>
      <c r="C38" s="84"/>
      <c r="D38" s="84"/>
      <c r="E38" s="75"/>
      <c r="F38" s="75"/>
      <c r="G38" s="75"/>
    </row>
    <row r="39" spans="1:7" ht="16" x14ac:dyDescent="0.2">
      <c r="A39" s="61" t="s">
        <v>82</v>
      </c>
      <c r="B39" s="60" t="s">
        <v>83</v>
      </c>
      <c r="C39" s="84"/>
      <c r="D39" s="84"/>
      <c r="E39" s="75"/>
      <c r="F39" s="75"/>
      <c r="G39" s="75"/>
    </row>
    <row r="40" spans="1:7" ht="16" x14ac:dyDescent="0.2">
      <c r="A40" s="59" t="s">
        <v>84</v>
      </c>
      <c r="B40" s="60" t="s">
        <v>85</v>
      </c>
      <c r="C40" s="84"/>
      <c r="D40" s="84"/>
      <c r="E40" s="75"/>
      <c r="F40" s="75"/>
      <c r="G40" s="75"/>
    </row>
    <row r="41" spans="1:7" ht="16" x14ac:dyDescent="0.2">
      <c r="A41" s="47">
        <v>3</v>
      </c>
      <c r="B41" s="48" t="s">
        <v>24</v>
      </c>
      <c r="C41" s="86">
        <v>53779</v>
      </c>
      <c r="D41" s="86">
        <v>53280</v>
      </c>
      <c r="E41" s="72">
        <v>48311</v>
      </c>
      <c r="F41" s="72">
        <v>48311</v>
      </c>
      <c r="G41" s="72">
        <v>48311</v>
      </c>
    </row>
    <row r="42" spans="1:7" ht="16" x14ac:dyDescent="0.2">
      <c r="A42" s="47">
        <v>31</v>
      </c>
      <c r="B42" s="48" t="s">
        <v>25</v>
      </c>
      <c r="C42" s="86">
        <v>53627</v>
      </c>
      <c r="D42" s="86">
        <v>53015</v>
      </c>
      <c r="E42" s="72">
        <v>48045</v>
      </c>
      <c r="F42" s="72">
        <v>48045</v>
      </c>
      <c r="G42" s="72">
        <v>48045</v>
      </c>
    </row>
    <row r="43" spans="1:7" ht="16" x14ac:dyDescent="0.2">
      <c r="A43" s="47">
        <v>32</v>
      </c>
      <c r="B43" s="48" t="s">
        <v>36</v>
      </c>
      <c r="C43" s="83">
        <v>152</v>
      </c>
      <c r="D43" s="83">
        <v>265</v>
      </c>
      <c r="E43" s="72">
        <v>265</v>
      </c>
      <c r="F43" s="72">
        <v>265</v>
      </c>
      <c r="G43" s="72">
        <v>265</v>
      </c>
    </row>
    <row r="44" spans="1:7" ht="16" x14ac:dyDescent="0.2">
      <c r="A44" s="54" t="s">
        <v>79</v>
      </c>
      <c r="B44" s="53" t="s">
        <v>80</v>
      </c>
      <c r="C44" s="84"/>
      <c r="D44" s="84"/>
      <c r="E44" s="73"/>
      <c r="F44" s="73"/>
      <c r="G44" s="73"/>
    </row>
    <row r="45" spans="1:7" ht="16" x14ac:dyDescent="0.2">
      <c r="A45" s="52" t="s">
        <v>84</v>
      </c>
      <c r="B45" s="53" t="s">
        <v>85</v>
      </c>
      <c r="C45" s="84"/>
      <c r="D45" s="84"/>
      <c r="E45" s="73"/>
      <c r="F45" s="73"/>
      <c r="G45" s="73"/>
    </row>
    <row r="46" spans="1:7" ht="16" x14ac:dyDescent="0.2">
      <c r="A46" s="40">
        <v>32</v>
      </c>
      <c r="B46" s="41" t="s">
        <v>36</v>
      </c>
      <c r="C46" s="86">
        <v>9572</v>
      </c>
      <c r="D46" s="86">
        <v>18183</v>
      </c>
      <c r="E46" s="72">
        <v>25974</v>
      </c>
      <c r="F46" s="72">
        <v>25974</v>
      </c>
      <c r="G46" s="72">
        <v>25974</v>
      </c>
    </row>
    <row r="47" spans="1:7" ht="16" x14ac:dyDescent="0.2">
      <c r="A47" s="52">
        <v>9</v>
      </c>
      <c r="B47" s="53" t="s">
        <v>70</v>
      </c>
      <c r="C47" s="84"/>
      <c r="D47" s="84"/>
      <c r="E47" s="73"/>
      <c r="F47" s="73"/>
      <c r="G47" s="73"/>
    </row>
    <row r="48" spans="1:7" ht="16" x14ac:dyDescent="0.2">
      <c r="A48" s="52">
        <v>5</v>
      </c>
      <c r="B48" s="53" t="s">
        <v>60</v>
      </c>
      <c r="C48" s="84"/>
      <c r="D48" s="84"/>
      <c r="E48" s="73"/>
      <c r="F48" s="73"/>
      <c r="G48" s="73"/>
    </row>
    <row r="49" spans="1:7" ht="16" x14ac:dyDescent="0.2">
      <c r="A49" s="52">
        <v>1</v>
      </c>
      <c r="B49" s="53" t="s">
        <v>61</v>
      </c>
      <c r="C49" s="84"/>
      <c r="D49" s="84"/>
      <c r="E49" s="73"/>
      <c r="F49" s="73"/>
      <c r="G49" s="73"/>
    </row>
    <row r="50" spans="1:7" ht="16" x14ac:dyDescent="0.2">
      <c r="A50" s="54" t="s">
        <v>79</v>
      </c>
      <c r="B50" s="53" t="s">
        <v>80</v>
      </c>
      <c r="C50" s="84"/>
      <c r="D50" s="84"/>
      <c r="E50" s="73"/>
      <c r="F50" s="73"/>
      <c r="G50" s="73"/>
    </row>
    <row r="51" spans="1:7" ht="16" x14ac:dyDescent="0.2">
      <c r="A51" s="52" t="s">
        <v>86</v>
      </c>
      <c r="B51" s="53" t="s">
        <v>87</v>
      </c>
      <c r="C51" s="84"/>
      <c r="D51" s="84"/>
      <c r="E51" s="73"/>
      <c r="F51" s="73"/>
      <c r="G51" s="73"/>
    </row>
    <row r="52" spans="1:7" ht="16" x14ac:dyDescent="0.2">
      <c r="A52" s="47">
        <v>32</v>
      </c>
      <c r="B52" s="48" t="s">
        <v>36</v>
      </c>
      <c r="C52" s="86">
        <v>21119</v>
      </c>
      <c r="D52" s="83">
        <v>19046</v>
      </c>
      <c r="E52" s="72">
        <v>38490</v>
      </c>
      <c r="F52" s="72">
        <v>38490</v>
      </c>
      <c r="G52" s="72">
        <v>38490</v>
      </c>
    </row>
    <row r="53" spans="1:7" ht="31" x14ac:dyDescent="0.2">
      <c r="A53" s="47">
        <v>42</v>
      </c>
      <c r="B53" s="48" t="s">
        <v>55</v>
      </c>
      <c r="C53" s="86">
        <v>6143</v>
      </c>
      <c r="D53" s="83"/>
      <c r="E53" s="72"/>
      <c r="F53" s="72"/>
      <c r="G53" s="72"/>
    </row>
    <row r="54" spans="1:7" ht="16" x14ac:dyDescent="0.2">
      <c r="A54" s="52">
        <v>9</v>
      </c>
      <c r="B54" s="53" t="s">
        <v>70</v>
      </c>
      <c r="C54" s="84"/>
      <c r="D54" s="84"/>
      <c r="E54" s="73"/>
      <c r="F54" s="73"/>
      <c r="G54" s="73"/>
    </row>
    <row r="55" spans="1:7" ht="16" x14ac:dyDescent="0.2">
      <c r="A55" s="52">
        <v>5</v>
      </c>
      <c r="B55" s="53" t="s">
        <v>60</v>
      </c>
      <c r="C55" s="84"/>
      <c r="D55" s="84"/>
      <c r="E55" s="73"/>
      <c r="F55" s="73"/>
      <c r="G55" s="73"/>
    </row>
    <row r="56" spans="1:7" ht="16" x14ac:dyDescent="0.2">
      <c r="A56" s="52">
        <v>1</v>
      </c>
      <c r="B56" s="53" t="s">
        <v>61</v>
      </c>
      <c r="C56" s="84"/>
      <c r="D56" s="84"/>
      <c r="E56" s="73"/>
      <c r="F56" s="73"/>
      <c r="G56" s="73"/>
    </row>
    <row r="57" spans="1:7" ht="16" x14ac:dyDescent="0.2">
      <c r="A57" s="54" t="s">
        <v>88</v>
      </c>
      <c r="B57" s="53" t="s">
        <v>89</v>
      </c>
      <c r="C57" s="84"/>
      <c r="D57" s="84"/>
      <c r="E57" s="73"/>
      <c r="F57" s="73"/>
      <c r="G57" s="73"/>
    </row>
    <row r="58" spans="1:7" ht="16" x14ac:dyDescent="0.2">
      <c r="A58" s="52" t="s">
        <v>90</v>
      </c>
      <c r="B58" s="53" t="s">
        <v>91</v>
      </c>
      <c r="C58" s="84"/>
      <c r="D58" s="84"/>
      <c r="E58" s="73"/>
      <c r="F58" s="73"/>
      <c r="G58" s="73"/>
    </row>
    <row r="59" spans="1:7" ht="16" x14ac:dyDescent="0.2">
      <c r="A59" s="47">
        <v>32</v>
      </c>
      <c r="B59" s="48" t="s">
        <v>36</v>
      </c>
      <c r="C59" s="86">
        <v>20655</v>
      </c>
      <c r="D59" s="86">
        <v>18930</v>
      </c>
      <c r="E59" s="72">
        <v>20709</v>
      </c>
      <c r="F59" s="72">
        <v>20709</v>
      </c>
      <c r="G59" s="72">
        <v>20709</v>
      </c>
    </row>
    <row r="60" spans="1:7" ht="16" x14ac:dyDescent="0.2">
      <c r="A60" s="52">
        <v>9</v>
      </c>
      <c r="B60" s="53" t="s">
        <v>70</v>
      </c>
      <c r="C60" s="84"/>
      <c r="D60" s="84"/>
      <c r="E60" s="73"/>
      <c r="F60" s="73"/>
      <c r="G60" s="73"/>
    </row>
    <row r="61" spans="1:7" ht="16" x14ac:dyDescent="0.2">
      <c r="A61" s="52">
        <v>5</v>
      </c>
      <c r="B61" s="53" t="s">
        <v>60</v>
      </c>
      <c r="C61" s="84"/>
      <c r="D61" s="84"/>
      <c r="E61" s="73"/>
      <c r="F61" s="73"/>
      <c r="G61" s="73"/>
    </row>
    <row r="62" spans="1:7" ht="16" x14ac:dyDescent="0.2">
      <c r="A62" s="52">
        <v>1</v>
      </c>
      <c r="B62" s="53" t="s">
        <v>61</v>
      </c>
      <c r="C62" s="84"/>
      <c r="D62" s="84"/>
      <c r="E62" s="73"/>
      <c r="F62" s="73"/>
      <c r="G62" s="73"/>
    </row>
    <row r="63" spans="1:7" ht="16" x14ac:dyDescent="0.2">
      <c r="A63" s="54" t="s">
        <v>88</v>
      </c>
      <c r="B63" s="53" t="s">
        <v>92</v>
      </c>
      <c r="C63" s="84"/>
      <c r="D63" s="84"/>
      <c r="E63" s="73"/>
      <c r="F63" s="73"/>
      <c r="G63" s="73"/>
    </row>
    <row r="64" spans="1:7" ht="16" x14ac:dyDescent="0.2">
      <c r="A64" s="52" t="s">
        <v>93</v>
      </c>
      <c r="B64" s="53" t="s">
        <v>94</v>
      </c>
      <c r="C64" s="84"/>
      <c r="D64" s="84"/>
      <c r="E64" s="73"/>
      <c r="F64" s="73"/>
      <c r="G64" s="73"/>
    </row>
    <row r="65" spans="1:7" ht="16" x14ac:dyDescent="0.2">
      <c r="A65" s="47">
        <v>32</v>
      </c>
      <c r="B65" s="48" t="s">
        <v>36</v>
      </c>
      <c r="C65" s="86">
        <v>5000</v>
      </c>
      <c r="D65" s="86">
        <v>4380</v>
      </c>
      <c r="E65" s="76">
        <v>3053</v>
      </c>
      <c r="F65" s="76">
        <v>3053</v>
      </c>
      <c r="G65" s="76">
        <v>3053</v>
      </c>
    </row>
    <row r="66" spans="1:7" ht="16" x14ac:dyDescent="0.2">
      <c r="A66" s="52">
        <v>9</v>
      </c>
      <c r="B66" s="53" t="s">
        <v>70</v>
      </c>
      <c r="C66" s="84"/>
      <c r="D66" s="84"/>
      <c r="E66" s="73"/>
      <c r="F66" s="73"/>
      <c r="G66" s="73"/>
    </row>
    <row r="67" spans="1:7" ht="16" x14ac:dyDescent="0.2">
      <c r="A67" s="52">
        <v>5</v>
      </c>
      <c r="B67" s="53" t="s">
        <v>60</v>
      </c>
      <c r="C67" s="84"/>
      <c r="D67" s="84"/>
      <c r="E67" s="73"/>
      <c r="F67" s="73"/>
      <c r="G67" s="73"/>
    </row>
    <row r="68" spans="1:7" ht="16" x14ac:dyDescent="0.2">
      <c r="A68" s="52">
        <v>1</v>
      </c>
      <c r="B68" s="53" t="s">
        <v>61</v>
      </c>
      <c r="C68" s="84"/>
      <c r="D68" s="84"/>
      <c r="E68" s="73"/>
      <c r="F68" s="73"/>
      <c r="G68" s="73"/>
    </row>
    <row r="69" spans="1:7" ht="16" x14ac:dyDescent="0.2">
      <c r="A69" s="62" t="s">
        <v>95</v>
      </c>
      <c r="B69" s="53" t="s">
        <v>96</v>
      </c>
      <c r="C69" s="97">
        <v>4146</v>
      </c>
      <c r="D69" s="84"/>
      <c r="E69" s="73"/>
      <c r="F69" s="73"/>
      <c r="G69" s="73"/>
    </row>
    <row r="70" spans="1:7" ht="16" x14ac:dyDescent="0.2">
      <c r="A70" s="54" t="s">
        <v>88</v>
      </c>
      <c r="B70" s="53" t="s">
        <v>89</v>
      </c>
      <c r="C70" s="84"/>
      <c r="D70" s="84"/>
      <c r="E70" s="73"/>
      <c r="F70" s="73"/>
      <c r="G70" s="73"/>
    </row>
    <row r="71" spans="1:7" ht="16" x14ac:dyDescent="0.2">
      <c r="A71" s="52" t="s">
        <v>97</v>
      </c>
      <c r="B71" s="53" t="s">
        <v>98</v>
      </c>
      <c r="C71" s="84"/>
      <c r="D71" s="84"/>
      <c r="E71" s="73"/>
      <c r="F71" s="73"/>
      <c r="G71" s="73"/>
    </row>
    <row r="72" spans="1:7" ht="16" x14ac:dyDescent="0.2">
      <c r="A72" s="47">
        <v>3</v>
      </c>
      <c r="B72" s="48" t="s">
        <v>24</v>
      </c>
      <c r="C72" s="86">
        <v>52054</v>
      </c>
      <c r="D72" s="86">
        <v>53597</v>
      </c>
      <c r="E72" s="72">
        <v>53597</v>
      </c>
      <c r="F72" s="72">
        <v>53597</v>
      </c>
      <c r="G72" s="72">
        <v>53597</v>
      </c>
    </row>
    <row r="73" spans="1:7" ht="16" x14ac:dyDescent="0.2">
      <c r="A73" s="47">
        <v>31</v>
      </c>
      <c r="B73" s="48" t="s">
        <v>25</v>
      </c>
      <c r="C73" s="86">
        <v>49377</v>
      </c>
      <c r="D73" s="86">
        <v>51540</v>
      </c>
      <c r="E73" s="72">
        <v>51540</v>
      </c>
      <c r="F73" s="72">
        <v>51540</v>
      </c>
      <c r="G73" s="72">
        <v>51540</v>
      </c>
    </row>
    <row r="74" spans="1:7" x14ac:dyDescent="0.2">
      <c r="A74" s="42">
        <v>32</v>
      </c>
      <c r="B74" s="46" t="s">
        <v>36</v>
      </c>
      <c r="C74" s="86">
        <v>2677</v>
      </c>
      <c r="D74" s="86">
        <v>2057</v>
      </c>
      <c r="E74" s="72">
        <v>2057</v>
      </c>
      <c r="F74" s="72">
        <v>2057</v>
      </c>
      <c r="G74" s="72">
        <v>2057</v>
      </c>
    </row>
    <row r="75" spans="1:7" ht="16" x14ac:dyDescent="0.2">
      <c r="A75" s="52">
        <v>9</v>
      </c>
      <c r="B75" s="53" t="s">
        <v>70</v>
      </c>
      <c r="C75" s="84"/>
      <c r="D75" s="84"/>
      <c r="E75" s="73"/>
      <c r="F75" s="73"/>
      <c r="G75" s="73"/>
    </row>
    <row r="76" spans="1:7" ht="16" x14ac:dyDescent="0.2">
      <c r="A76" s="52">
        <v>5</v>
      </c>
      <c r="B76" s="53" t="s">
        <v>60</v>
      </c>
      <c r="C76" s="84"/>
      <c r="D76" s="84"/>
      <c r="E76" s="73"/>
      <c r="F76" s="73"/>
      <c r="G76" s="73"/>
    </row>
    <row r="77" spans="1:7" ht="16" x14ac:dyDescent="0.2">
      <c r="A77" s="52">
        <v>1</v>
      </c>
      <c r="B77" s="53" t="s">
        <v>61</v>
      </c>
      <c r="C77" s="84"/>
      <c r="D77" s="84"/>
      <c r="E77" s="73"/>
      <c r="F77" s="73"/>
      <c r="G77" s="73"/>
    </row>
    <row r="78" spans="1:7" ht="16" x14ac:dyDescent="0.2">
      <c r="A78" s="54" t="s">
        <v>99</v>
      </c>
      <c r="B78" s="53" t="s">
        <v>100</v>
      </c>
      <c r="C78" s="84"/>
      <c r="D78" s="84"/>
      <c r="E78" s="73"/>
      <c r="F78" s="73"/>
      <c r="G78" s="73"/>
    </row>
    <row r="79" spans="1:7" ht="32" x14ac:dyDescent="0.2">
      <c r="A79" s="52" t="s">
        <v>101</v>
      </c>
      <c r="B79" s="53" t="s">
        <v>102</v>
      </c>
      <c r="C79" s="84"/>
      <c r="D79" s="84"/>
      <c r="E79" s="73"/>
      <c r="F79" s="73"/>
      <c r="G79" s="73"/>
    </row>
    <row r="80" spans="1:7" x14ac:dyDescent="0.2">
      <c r="A80" s="42">
        <v>3</v>
      </c>
      <c r="B80" s="46" t="s">
        <v>24</v>
      </c>
      <c r="C80" s="86">
        <v>2864</v>
      </c>
      <c r="D80" s="86">
        <v>1991</v>
      </c>
      <c r="E80" s="72">
        <v>8229</v>
      </c>
      <c r="F80" s="72">
        <v>8229</v>
      </c>
      <c r="G80" s="72">
        <v>8229</v>
      </c>
    </row>
    <row r="81" spans="1:7" ht="16" x14ac:dyDescent="0.2">
      <c r="A81" s="40">
        <v>32</v>
      </c>
      <c r="B81" s="41" t="s">
        <v>36</v>
      </c>
      <c r="C81" s="86">
        <v>2864</v>
      </c>
      <c r="D81" s="86">
        <v>1991</v>
      </c>
      <c r="E81" s="72">
        <v>8229</v>
      </c>
      <c r="F81" s="72">
        <v>8229</v>
      </c>
      <c r="G81" s="72">
        <v>8229</v>
      </c>
    </row>
    <row r="82" spans="1:7" ht="16" x14ac:dyDescent="0.2">
      <c r="A82" s="40">
        <v>42</v>
      </c>
      <c r="B82" s="41" t="s">
        <v>74</v>
      </c>
      <c r="C82" s="86">
        <v>1114</v>
      </c>
      <c r="D82" s="86">
        <v>0</v>
      </c>
      <c r="E82" s="72">
        <v>0</v>
      </c>
      <c r="F82" s="72">
        <v>0</v>
      </c>
      <c r="G82" s="72">
        <v>0</v>
      </c>
    </row>
    <row r="83" spans="1:7" ht="16" x14ac:dyDescent="0.2">
      <c r="A83" s="52">
        <v>1</v>
      </c>
      <c r="B83" s="53" t="s">
        <v>61</v>
      </c>
      <c r="C83" s="84"/>
      <c r="D83" s="84"/>
      <c r="E83" s="73"/>
      <c r="F83" s="73"/>
      <c r="G83" s="73"/>
    </row>
    <row r="84" spans="1:7" ht="16" x14ac:dyDescent="0.2">
      <c r="A84" s="54" t="s">
        <v>79</v>
      </c>
      <c r="B84" s="53" t="s">
        <v>80</v>
      </c>
      <c r="C84" s="84"/>
      <c r="D84" s="84"/>
      <c r="E84" s="73"/>
      <c r="F84" s="73"/>
      <c r="G84" s="73"/>
    </row>
    <row r="85" spans="1:7" ht="32" x14ac:dyDescent="0.2">
      <c r="A85" s="52" t="s">
        <v>101</v>
      </c>
      <c r="B85" s="53" t="s">
        <v>102</v>
      </c>
      <c r="C85" s="84"/>
      <c r="D85" s="84"/>
      <c r="E85" s="73"/>
      <c r="F85" s="73"/>
      <c r="G85" s="73"/>
    </row>
    <row r="86" spans="1:7" ht="16" x14ac:dyDescent="0.2">
      <c r="A86" s="47">
        <v>32</v>
      </c>
      <c r="B86" s="48" t="s">
        <v>36</v>
      </c>
      <c r="C86" s="86">
        <v>3058</v>
      </c>
      <c r="D86" s="86">
        <v>4911</v>
      </c>
      <c r="E86" s="72">
        <v>4911</v>
      </c>
      <c r="F86" s="72">
        <v>4911</v>
      </c>
      <c r="G86" s="72">
        <v>4911</v>
      </c>
    </row>
    <row r="87" spans="1:7" ht="16" x14ac:dyDescent="0.2">
      <c r="A87" s="52">
        <v>1</v>
      </c>
      <c r="B87" s="53" t="s">
        <v>61</v>
      </c>
      <c r="C87" s="84"/>
      <c r="D87" s="84"/>
      <c r="E87" s="73"/>
      <c r="F87" s="73"/>
      <c r="G87" s="73"/>
    </row>
    <row r="88" spans="1:7" ht="16" x14ac:dyDescent="0.2">
      <c r="A88" s="54" t="s">
        <v>103</v>
      </c>
      <c r="B88" s="53" t="s">
        <v>104</v>
      </c>
      <c r="C88" s="84"/>
      <c r="D88" s="84"/>
      <c r="E88" s="73"/>
      <c r="F88" s="73"/>
      <c r="G88" s="73"/>
    </row>
    <row r="89" spans="1:7" ht="32" x14ac:dyDescent="0.2">
      <c r="A89" s="52" t="s">
        <v>101</v>
      </c>
      <c r="B89" s="53" t="s">
        <v>102</v>
      </c>
      <c r="C89" s="84"/>
      <c r="D89" s="84"/>
      <c r="E89" s="73"/>
      <c r="F89" s="73"/>
      <c r="G89" s="73"/>
    </row>
    <row r="90" spans="1:7" ht="30" x14ac:dyDescent="0.2">
      <c r="A90" s="42">
        <v>329</v>
      </c>
      <c r="B90" s="43" t="s">
        <v>67</v>
      </c>
      <c r="C90" s="83">
        <v>879</v>
      </c>
      <c r="D90" s="86">
        <v>2654</v>
      </c>
      <c r="E90" s="72">
        <v>1327</v>
      </c>
      <c r="F90" s="72">
        <v>1327</v>
      </c>
      <c r="G90" s="72">
        <v>1327</v>
      </c>
    </row>
    <row r="91" spans="1:7" ht="16" x14ac:dyDescent="0.2">
      <c r="A91" s="52">
        <v>1</v>
      </c>
      <c r="B91" s="53" t="s">
        <v>61</v>
      </c>
      <c r="C91" s="84"/>
      <c r="D91" s="84"/>
      <c r="E91" s="73"/>
      <c r="F91" s="73"/>
      <c r="G91" s="73"/>
    </row>
    <row r="92" spans="1:7" ht="16" x14ac:dyDescent="0.2">
      <c r="A92" s="54" t="s">
        <v>118</v>
      </c>
      <c r="B92" s="53" t="s">
        <v>119</v>
      </c>
      <c r="C92" s="84"/>
      <c r="D92" s="84"/>
      <c r="E92" s="73"/>
      <c r="F92" s="73"/>
      <c r="G92" s="73"/>
    </row>
    <row r="93" spans="1:7" ht="32" x14ac:dyDescent="0.2">
      <c r="A93" s="52" t="s">
        <v>101</v>
      </c>
      <c r="B93" s="53" t="s">
        <v>102</v>
      </c>
      <c r="C93" s="84"/>
      <c r="D93" s="84"/>
      <c r="E93" s="73"/>
      <c r="F93" s="73"/>
      <c r="G93" s="73"/>
    </row>
    <row r="94" spans="1:7" x14ac:dyDescent="0.2">
      <c r="A94" s="42">
        <v>32</v>
      </c>
      <c r="B94" s="43" t="s">
        <v>36</v>
      </c>
      <c r="C94" s="83">
        <v>0</v>
      </c>
      <c r="D94" s="86">
        <v>159</v>
      </c>
      <c r="E94" s="72">
        <v>0</v>
      </c>
      <c r="F94" s="72">
        <v>0</v>
      </c>
      <c r="G94" s="72">
        <v>0</v>
      </c>
    </row>
    <row r="95" spans="1:7" ht="16" x14ac:dyDescent="0.2">
      <c r="A95" s="52">
        <v>9</v>
      </c>
      <c r="B95" s="53" t="s">
        <v>70</v>
      </c>
      <c r="C95" s="84"/>
      <c r="D95" s="84"/>
      <c r="E95" s="73"/>
      <c r="F95" s="73"/>
      <c r="G95" s="73"/>
    </row>
    <row r="96" spans="1:7" ht="16" x14ac:dyDescent="0.2">
      <c r="A96" s="52">
        <v>5</v>
      </c>
      <c r="B96" s="53" t="s">
        <v>60</v>
      </c>
      <c r="C96" s="84"/>
      <c r="D96" s="84"/>
      <c r="E96" s="73"/>
      <c r="F96" s="73"/>
      <c r="G96" s="73"/>
    </row>
    <row r="97" spans="1:7" ht="16" x14ac:dyDescent="0.2">
      <c r="A97" s="52">
        <v>1</v>
      </c>
      <c r="B97" s="53" t="s">
        <v>61</v>
      </c>
      <c r="C97" s="84"/>
      <c r="D97" s="84"/>
      <c r="E97" s="73"/>
      <c r="F97" s="73"/>
      <c r="G97" s="73"/>
    </row>
    <row r="98" spans="1:7" ht="32" x14ac:dyDescent="0.2">
      <c r="A98" s="54" t="s">
        <v>99</v>
      </c>
      <c r="B98" s="53" t="s">
        <v>105</v>
      </c>
      <c r="C98" s="84"/>
      <c r="D98" s="84"/>
      <c r="E98" s="73"/>
      <c r="F98" s="73"/>
      <c r="G98" s="73"/>
    </row>
    <row r="99" spans="1:7" ht="32" x14ac:dyDescent="0.2">
      <c r="A99" s="52"/>
      <c r="B99" s="53" t="s">
        <v>102</v>
      </c>
      <c r="C99" s="84"/>
      <c r="D99" s="84"/>
      <c r="E99" s="73"/>
      <c r="F99" s="73"/>
      <c r="G99" s="73"/>
    </row>
    <row r="100" spans="1:7" ht="16" x14ac:dyDescent="0.2">
      <c r="A100" s="47">
        <v>3</v>
      </c>
      <c r="B100" s="48" t="s">
        <v>24</v>
      </c>
      <c r="C100" s="86">
        <v>5507</v>
      </c>
      <c r="D100" s="86">
        <v>2124</v>
      </c>
      <c r="E100" s="72">
        <v>3053</v>
      </c>
      <c r="F100" s="72">
        <v>3053</v>
      </c>
      <c r="G100" s="72">
        <v>3053</v>
      </c>
    </row>
    <row r="101" spans="1:7" ht="16" x14ac:dyDescent="0.2">
      <c r="A101" s="47">
        <v>32</v>
      </c>
      <c r="B101" s="48" t="s">
        <v>36</v>
      </c>
      <c r="C101" s="86">
        <v>5507</v>
      </c>
      <c r="D101" s="86">
        <v>2124</v>
      </c>
      <c r="E101" s="72">
        <v>3053</v>
      </c>
      <c r="F101" s="72">
        <v>3053</v>
      </c>
      <c r="G101" s="72">
        <v>3053</v>
      </c>
    </row>
    <row r="102" spans="1:7" ht="30" x14ac:dyDescent="0.2">
      <c r="A102" s="42">
        <v>4</v>
      </c>
      <c r="B102" s="43" t="s">
        <v>73</v>
      </c>
      <c r="C102" s="83">
        <v>0</v>
      </c>
      <c r="D102" s="83">
        <v>664</v>
      </c>
      <c r="E102" s="72">
        <v>3584</v>
      </c>
      <c r="F102" s="72">
        <v>3584</v>
      </c>
      <c r="G102" s="72">
        <v>3584</v>
      </c>
    </row>
    <row r="103" spans="1:7" ht="30" x14ac:dyDescent="0.2">
      <c r="A103" s="42">
        <v>42</v>
      </c>
      <c r="B103" s="43" t="s">
        <v>55</v>
      </c>
      <c r="C103" s="83">
        <v>0</v>
      </c>
      <c r="D103" s="83">
        <v>664</v>
      </c>
      <c r="E103" s="72">
        <v>3584</v>
      </c>
      <c r="F103" s="72">
        <v>3584</v>
      </c>
      <c r="G103" s="72">
        <v>3584</v>
      </c>
    </row>
    <row r="104" spans="1:7" ht="16" x14ac:dyDescent="0.2">
      <c r="A104" s="52">
        <v>9</v>
      </c>
      <c r="B104" s="53" t="s">
        <v>70</v>
      </c>
      <c r="C104" s="84"/>
      <c r="D104" s="84"/>
      <c r="E104" s="73"/>
      <c r="F104" s="73"/>
      <c r="G104" s="73"/>
    </row>
    <row r="105" spans="1:7" ht="16" x14ac:dyDescent="0.2">
      <c r="A105" s="52">
        <v>5</v>
      </c>
      <c r="B105" s="53" t="s">
        <v>60</v>
      </c>
      <c r="C105" s="84"/>
      <c r="D105" s="84"/>
      <c r="E105" s="73"/>
      <c r="F105" s="73"/>
      <c r="G105" s="73"/>
    </row>
    <row r="106" spans="1:7" ht="16" x14ac:dyDescent="0.2">
      <c r="A106" s="52">
        <v>1</v>
      </c>
      <c r="B106" s="53" t="s">
        <v>61</v>
      </c>
      <c r="C106" s="84"/>
      <c r="D106" s="84"/>
      <c r="E106" s="73"/>
      <c r="F106" s="73"/>
      <c r="G106" s="73"/>
    </row>
    <row r="107" spans="1:7" ht="16" x14ac:dyDescent="0.2">
      <c r="A107" s="54" t="s">
        <v>82</v>
      </c>
      <c r="B107" s="53" t="s">
        <v>83</v>
      </c>
      <c r="C107" s="84"/>
      <c r="D107" s="84"/>
      <c r="E107" s="73"/>
      <c r="F107" s="73"/>
      <c r="G107" s="73"/>
    </row>
    <row r="108" spans="1:7" ht="32" x14ac:dyDescent="0.2">
      <c r="A108" s="52" t="s">
        <v>106</v>
      </c>
      <c r="B108" s="53" t="s">
        <v>107</v>
      </c>
      <c r="C108" s="84"/>
      <c r="D108" s="84"/>
      <c r="E108" s="73"/>
      <c r="F108" s="73"/>
      <c r="G108" s="73"/>
    </row>
    <row r="109" spans="1:7" ht="16" x14ac:dyDescent="0.2">
      <c r="A109" s="47">
        <v>3</v>
      </c>
      <c r="B109" s="48" t="s">
        <v>24</v>
      </c>
      <c r="C109" s="86">
        <v>7583</v>
      </c>
      <c r="D109" s="86">
        <v>10018</v>
      </c>
      <c r="E109" s="72">
        <v>9628</v>
      </c>
      <c r="F109" s="72">
        <v>9628</v>
      </c>
      <c r="G109" s="72">
        <v>9628</v>
      </c>
    </row>
    <row r="110" spans="1:7" ht="16" x14ac:dyDescent="0.2">
      <c r="A110" s="47">
        <v>32</v>
      </c>
      <c r="B110" s="48" t="s">
        <v>36</v>
      </c>
      <c r="C110" s="86">
        <v>7583</v>
      </c>
      <c r="D110" s="86">
        <v>10018</v>
      </c>
      <c r="E110" s="72">
        <v>9628</v>
      </c>
      <c r="F110" s="72">
        <v>9628</v>
      </c>
      <c r="G110" s="72">
        <v>9628</v>
      </c>
    </row>
    <row r="111" spans="1:7" ht="16" x14ac:dyDescent="0.2">
      <c r="A111" s="54" t="s">
        <v>99</v>
      </c>
      <c r="B111" s="53" t="s">
        <v>100</v>
      </c>
      <c r="C111" s="84"/>
      <c r="D111" s="84"/>
      <c r="E111" s="73"/>
      <c r="F111" s="73"/>
      <c r="G111" s="73"/>
    </row>
    <row r="112" spans="1:7" ht="16" x14ac:dyDescent="0.2">
      <c r="A112" s="52" t="s">
        <v>106</v>
      </c>
      <c r="B112" s="53" t="s">
        <v>108</v>
      </c>
      <c r="C112" s="84"/>
      <c r="D112" s="84"/>
      <c r="E112" s="73"/>
      <c r="F112" s="73"/>
      <c r="G112" s="73"/>
    </row>
    <row r="113" spans="1:7" ht="30" x14ac:dyDescent="0.2">
      <c r="A113" s="42">
        <v>329</v>
      </c>
      <c r="B113" s="43" t="s">
        <v>67</v>
      </c>
      <c r="C113" s="83">
        <v>0</v>
      </c>
      <c r="D113" s="83">
        <v>7</v>
      </c>
      <c r="E113" s="72">
        <v>7</v>
      </c>
      <c r="F113" s="72">
        <v>7</v>
      </c>
      <c r="G113" s="72">
        <v>7</v>
      </c>
    </row>
    <row r="114" spans="1:7" ht="16" x14ac:dyDescent="0.2">
      <c r="A114" s="54" t="s">
        <v>109</v>
      </c>
      <c r="B114" s="53" t="s">
        <v>80</v>
      </c>
      <c r="C114" s="84"/>
      <c r="D114" s="84"/>
      <c r="E114" s="77"/>
      <c r="F114" s="77"/>
      <c r="G114" s="77"/>
    </row>
    <row r="115" spans="1:7" ht="32" x14ac:dyDescent="0.2">
      <c r="A115" s="52" t="s">
        <v>106</v>
      </c>
      <c r="B115" s="53" t="s">
        <v>107</v>
      </c>
      <c r="C115" s="84"/>
      <c r="D115" s="84"/>
      <c r="E115" s="73"/>
      <c r="F115" s="73"/>
      <c r="G115" s="73"/>
    </row>
    <row r="116" spans="1:7" ht="31" x14ac:dyDescent="0.2">
      <c r="A116" s="40">
        <v>32</v>
      </c>
      <c r="B116" s="41" t="s">
        <v>110</v>
      </c>
      <c r="C116" s="86">
        <v>15262</v>
      </c>
      <c r="D116" s="86">
        <v>18929</v>
      </c>
      <c r="E116" s="72">
        <v>18929</v>
      </c>
      <c r="F116" s="72">
        <v>18929</v>
      </c>
      <c r="G116" s="72">
        <v>18929</v>
      </c>
    </row>
    <row r="117" spans="1:7" ht="16" x14ac:dyDescent="0.2">
      <c r="A117" s="54" t="s">
        <v>109</v>
      </c>
      <c r="B117" s="53" t="s">
        <v>111</v>
      </c>
      <c r="C117" s="84"/>
      <c r="D117" s="84"/>
      <c r="E117" s="73"/>
      <c r="F117" s="73"/>
      <c r="G117" s="73"/>
    </row>
    <row r="118" spans="1:7" ht="16" x14ac:dyDescent="0.2">
      <c r="A118" s="52" t="s">
        <v>106</v>
      </c>
      <c r="B118" s="53" t="s">
        <v>112</v>
      </c>
      <c r="C118" s="84"/>
      <c r="D118" s="84"/>
      <c r="E118" s="73"/>
      <c r="F118" s="73"/>
      <c r="G118" s="73"/>
    </row>
    <row r="119" spans="1:7" ht="30" x14ac:dyDescent="0.2">
      <c r="A119" s="42">
        <v>329</v>
      </c>
      <c r="B119" s="43" t="s">
        <v>67</v>
      </c>
      <c r="C119" s="83">
        <v>0</v>
      </c>
      <c r="D119" s="86">
        <v>1327</v>
      </c>
      <c r="E119" s="72">
        <v>1593</v>
      </c>
      <c r="F119" s="72">
        <v>1593</v>
      </c>
      <c r="G119" s="72">
        <v>1593</v>
      </c>
    </row>
    <row r="120" spans="1:7" ht="16" x14ac:dyDescent="0.2">
      <c r="A120" s="52">
        <v>1</v>
      </c>
      <c r="B120" s="53" t="s">
        <v>61</v>
      </c>
      <c r="C120" s="84"/>
      <c r="D120" s="84"/>
      <c r="E120" s="73"/>
      <c r="F120" s="73"/>
      <c r="G120" s="73"/>
    </row>
    <row r="121" spans="1:7" ht="16" x14ac:dyDescent="0.2">
      <c r="A121" s="54" t="s">
        <v>99</v>
      </c>
      <c r="B121" s="53" t="s">
        <v>113</v>
      </c>
      <c r="C121" s="84"/>
      <c r="D121" s="84"/>
      <c r="E121" s="73"/>
      <c r="F121" s="73"/>
      <c r="G121" s="73"/>
    </row>
    <row r="122" spans="1:7" ht="32" x14ac:dyDescent="0.2">
      <c r="A122" s="52" t="s">
        <v>101</v>
      </c>
      <c r="B122" s="53" t="s">
        <v>102</v>
      </c>
      <c r="C122" s="84"/>
      <c r="D122" s="84"/>
      <c r="E122" s="73"/>
      <c r="F122" s="73"/>
      <c r="G122" s="73"/>
    </row>
    <row r="123" spans="1:7" ht="16" x14ac:dyDescent="0.2">
      <c r="A123" s="47">
        <v>3</v>
      </c>
      <c r="B123" s="48" t="s">
        <v>24</v>
      </c>
      <c r="C123" s="83">
        <v>0</v>
      </c>
      <c r="D123" s="86">
        <v>1062</v>
      </c>
      <c r="E123" s="72">
        <v>1327</v>
      </c>
      <c r="F123" s="72">
        <v>1327</v>
      </c>
      <c r="G123" s="72">
        <v>1327</v>
      </c>
    </row>
    <row r="124" spans="1:7" ht="16" x14ac:dyDescent="0.2">
      <c r="A124" s="47">
        <v>32</v>
      </c>
      <c r="B124" s="48" t="s">
        <v>36</v>
      </c>
      <c r="C124" s="83">
        <v>0</v>
      </c>
      <c r="D124" s="86">
        <v>1062</v>
      </c>
      <c r="E124" s="72">
        <v>1327</v>
      </c>
      <c r="F124" s="72">
        <v>1327</v>
      </c>
      <c r="G124" s="72">
        <v>1327</v>
      </c>
    </row>
    <row r="125" spans="1:7" ht="16" x14ac:dyDescent="0.2">
      <c r="A125" s="54" t="s">
        <v>109</v>
      </c>
      <c r="B125" s="53" t="s">
        <v>111</v>
      </c>
      <c r="C125" s="84"/>
      <c r="D125" s="84"/>
      <c r="E125" s="73"/>
      <c r="F125" s="73"/>
      <c r="G125" s="73"/>
    </row>
    <row r="126" spans="1:7" ht="16" x14ac:dyDescent="0.2">
      <c r="A126" s="52"/>
      <c r="B126" s="53" t="s">
        <v>114</v>
      </c>
      <c r="C126" s="84"/>
      <c r="D126" s="84"/>
      <c r="E126" s="73"/>
      <c r="F126" s="73"/>
      <c r="G126" s="73"/>
    </row>
    <row r="127" spans="1:7" ht="30" x14ac:dyDescent="0.2">
      <c r="A127" s="44">
        <v>4</v>
      </c>
      <c r="B127" s="45" t="s">
        <v>73</v>
      </c>
      <c r="C127" s="86">
        <v>42798</v>
      </c>
      <c r="D127" s="86">
        <v>42471</v>
      </c>
      <c r="E127" s="72">
        <v>41144</v>
      </c>
      <c r="F127" s="72">
        <v>41144</v>
      </c>
      <c r="G127" s="72">
        <v>41144</v>
      </c>
    </row>
    <row r="128" spans="1:7" ht="30" x14ac:dyDescent="0.2">
      <c r="A128" s="42">
        <v>42</v>
      </c>
      <c r="B128" s="43" t="s">
        <v>55</v>
      </c>
      <c r="C128" s="86">
        <v>42798</v>
      </c>
      <c r="D128" s="86">
        <v>42471</v>
      </c>
      <c r="E128" s="72">
        <v>41144</v>
      </c>
      <c r="F128" s="72">
        <v>41144</v>
      </c>
      <c r="G128" s="72">
        <v>41144</v>
      </c>
    </row>
    <row r="129" spans="1:7" ht="16" x14ac:dyDescent="0.2">
      <c r="A129" s="90">
        <v>1</v>
      </c>
      <c r="B129" s="91" t="s">
        <v>61</v>
      </c>
      <c r="C129" s="92"/>
      <c r="D129" s="92"/>
      <c r="E129" s="93"/>
      <c r="F129" s="93"/>
      <c r="G129" s="93"/>
    </row>
    <row r="130" spans="1:7" x14ac:dyDescent="0.2">
      <c r="A130" s="94" t="s">
        <v>125</v>
      </c>
      <c r="B130" s="95" t="s">
        <v>40</v>
      </c>
      <c r="C130" s="92"/>
      <c r="D130" s="92"/>
      <c r="E130" s="93"/>
      <c r="F130" s="93"/>
      <c r="G130" s="93"/>
    </row>
    <row r="131" spans="1:7" x14ac:dyDescent="0.2">
      <c r="A131" s="96" t="s">
        <v>123</v>
      </c>
      <c r="B131" s="95" t="s">
        <v>124</v>
      </c>
      <c r="C131" s="92"/>
      <c r="D131" s="92"/>
      <c r="E131" s="93"/>
      <c r="F131" s="93"/>
      <c r="G131" s="93"/>
    </row>
    <row r="132" spans="1:7" x14ac:dyDescent="0.2">
      <c r="A132" s="42">
        <v>32</v>
      </c>
      <c r="B132" s="43" t="s">
        <v>36</v>
      </c>
      <c r="C132" s="86">
        <v>3543</v>
      </c>
      <c r="D132" s="86">
        <v>0</v>
      </c>
      <c r="E132" s="86">
        <v>0</v>
      </c>
      <c r="F132" s="86">
        <v>0</v>
      </c>
      <c r="G132" s="86">
        <v>0</v>
      </c>
    </row>
    <row r="133" spans="1:7" ht="30" x14ac:dyDescent="0.2">
      <c r="A133" s="42">
        <v>42</v>
      </c>
      <c r="B133" s="43" t="s">
        <v>55</v>
      </c>
      <c r="C133" s="86">
        <v>99</v>
      </c>
      <c r="D133" s="86">
        <v>0</v>
      </c>
      <c r="E133" s="86">
        <v>0</v>
      </c>
      <c r="F133" s="86">
        <v>0</v>
      </c>
      <c r="G133" s="86">
        <v>0</v>
      </c>
    </row>
    <row r="134" spans="1:7" ht="16" x14ac:dyDescent="0.2">
      <c r="A134" s="54" t="s">
        <v>109</v>
      </c>
      <c r="B134" s="53" t="s">
        <v>111</v>
      </c>
      <c r="C134" s="84"/>
      <c r="D134" s="84"/>
      <c r="E134" s="73"/>
      <c r="F134" s="73"/>
      <c r="G134" s="73"/>
    </row>
    <row r="135" spans="1:7" ht="16" x14ac:dyDescent="0.2">
      <c r="A135" s="52"/>
      <c r="B135" s="53" t="s">
        <v>115</v>
      </c>
      <c r="C135" s="84"/>
      <c r="D135" s="84"/>
      <c r="E135" s="73"/>
      <c r="F135" s="73"/>
      <c r="G135" s="73"/>
    </row>
    <row r="136" spans="1:7" ht="16" x14ac:dyDescent="0.2">
      <c r="A136" s="42">
        <v>3</v>
      </c>
      <c r="B136" s="48" t="s">
        <v>24</v>
      </c>
      <c r="C136" s="86">
        <v>6367</v>
      </c>
      <c r="D136" s="86">
        <v>6371</v>
      </c>
      <c r="E136" s="72">
        <v>6371</v>
      </c>
      <c r="F136" s="72">
        <v>6371</v>
      </c>
      <c r="G136" s="72">
        <v>6371</v>
      </c>
    </row>
    <row r="137" spans="1:7" ht="16" x14ac:dyDescent="0.2">
      <c r="A137" s="47">
        <v>32</v>
      </c>
      <c r="B137" s="48" t="s">
        <v>36</v>
      </c>
      <c r="C137" s="83">
        <v>950</v>
      </c>
      <c r="D137" s="86">
        <v>1062</v>
      </c>
      <c r="E137" s="72">
        <v>1062</v>
      </c>
      <c r="F137" s="72">
        <v>1062</v>
      </c>
      <c r="G137" s="72">
        <v>1062</v>
      </c>
    </row>
    <row r="138" spans="1:7" ht="30" x14ac:dyDescent="0.2">
      <c r="A138" s="42">
        <v>37</v>
      </c>
      <c r="B138" s="43" t="s">
        <v>69</v>
      </c>
      <c r="C138" s="86">
        <v>5417</v>
      </c>
      <c r="D138" s="86">
        <v>5039</v>
      </c>
      <c r="E138" s="72">
        <v>5039</v>
      </c>
      <c r="F138" s="72">
        <v>5039</v>
      </c>
      <c r="G138" s="72">
        <v>5039</v>
      </c>
    </row>
    <row r="139" spans="1:7" ht="16" x14ac:dyDescent="0.2">
      <c r="A139" s="63">
        <v>9</v>
      </c>
      <c r="B139" s="64" t="s">
        <v>70</v>
      </c>
      <c r="C139" s="84"/>
      <c r="D139" s="84"/>
      <c r="E139" s="78"/>
      <c r="F139" s="78"/>
      <c r="G139" s="78"/>
    </row>
    <row r="140" spans="1:7" ht="16" x14ac:dyDescent="0.2">
      <c r="A140" s="63">
        <v>5</v>
      </c>
      <c r="B140" s="64" t="s">
        <v>60</v>
      </c>
      <c r="C140" s="84"/>
      <c r="D140" s="84"/>
      <c r="E140" s="78"/>
      <c r="F140" s="78"/>
      <c r="G140" s="78"/>
    </row>
    <row r="141" spans="1:7" ht="16" x14ac:dyDescent="0.2">
      <c r="A141" s="63">
        <v>1</v>
      </c>
      <c r="B141" s="64" t="s">
        <v>61</v>
      </c>
      <c r="C141" s="84"/>
      <c r="D141" s="84"/>
      <c r="E141" s="78"/>
      <c r="F141" s="78"/>
      <c r="G141" s="78"/>
    </row>
    <row r="142" spans="1:7" ht="16" x14ac:dyDescent="0.2">
      <c r="A142" s="65" t="s">
        <v>109</v>
      </c>
      <c r="B142" s="64" t="s">
        <v>111</v>
      </c>
      <c r="C142" s="84"/>
      <c r="D142" s="84"/>
      <c r="E142" s="79"/>
      <c r="F142" s="79"/>
      <c r="G142" s="79"/>
    </row>
    <row r="143" spans="1:7" ht="16" x14ac:dyDescent="0.2">
      <c r="A143" s="63" t="s">
        <v>116</v>
      </c>
      <c r="B143" s="64" t="s">
        <v>117</v>
      </c>
      <c r="C143" s="84"/>
      <c r="D143" s="84"/>
      <c r="E143" s="78"/>
      <c r="F143" s="78"/>
      <c r="G143" s="78"/>
    </row>
    <row r="144" spans="1:7" ht="16" x14ac:dyDescent="0.2">
      <c r="A144" s="47">
        <v>3</v>
      </c>
      <c r="B144" s="48" t="s">
        <v>24</v>
      </c>
      <c r="C144" s="86">
        <v>1657187</v>
      </c>
      <c r="D144" s="86">
        <v>1903701</v>
      </c>
      <c r="E144" s="72">
        <v>1911001</v>
      </c>
      <c r="F144" s="72">
        <v>1911001</v>
      </c>
      <c r="G144" s="72">
        <v>1911001</v>
      </c>
    </row>
    <row r="145" spans="1:7" ht="16" x14ac:dyDescent="0.2">
      <c r="A145" s="47">
        <v>31</v>
      </c>
      <c r="B145" s="48" t="s">
        <v>25</v>
      </c>
      <c r="C145" s="86">
        <v>1618876</v>
      </c>
      <c r="D145" s="86">
        <v>1858575</v>
      </c>
      <c r="E145" s="72">
        <v>1858575</v>
      </c>
      <c r="F145" s="72">
        <v>1858575</v>
      </c>
      <c r="G145" s="72">
        <v>1858575</v>
      </c>
    </row>
    <row r="146" spans="1:7" ht="17" thickBot="1" x14ac:dyDescent="0.25">
      <c r="A146" s="66">
        <v>32</v>
      </c>
      <c r="B146" s="67" t="s">
        <v>36</v>
      </c>
      <c r="C146" s="87">
        <v>38311</v>
      </c>
      <c r="D146" s="87">
        <v>45126</v>
      </c>
      <c r="E146" s="80">
        <v>52426</v>
      </c>
      <c r="F146" s="80">
        <v>52426</v>
      </c>
      <c r="G146" s="80">
        <v>52426</v>
      </c>
    </row>
    <row r="147" spans="1:7" x14ac:dyDescent="0.2">
      <c r="A147" s="50"/>
      <c r="B147" s="51" t="s">
        <v>126</v>
      </c>
      <c r="C147" s="122">
        <f>SUM(C11,C20,C32,C34,C41,C46,C52,C53,C59,C65,C72,C80,C82,C86,C90,C100,C109,C116,C127,C132,C133,C136,C144)</f>
        <v>2237021</v>
      </c>
      <c r="D147" s="122">
        <f>SUM(D11,D20,D32,D34,D41,D46,D52,D59,D65,D72,D80,D86,D90,D94,D100,D102,D109,D113,D116,D119,D123,D127,D136,D144)</f>
        <v>2510751</v>
      </c>
      <c r="E147" s="122">
        <f>SUM(E11,E20,E32,E34,E41,E46,E52,E59,E65,E72,E80,E86,E90,E100,E102,E109,E113,E116,E119,E123,E127,E136,E144)</f>
        <v>2570586</v>
      </c>
    </row>
  </sheetData>
  <mergeCells count="2">
    <mergeCell ref="A1:G1"/>
    <mergeCell ref="A3:G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SAŽETAK</vt:lpstr>
      <vt:lpstr> Račun prihoda i rashoda</vt:lpstr>
      <vt:lpstr>Rashodi prema funkcijskoj kl</vt:lpstr>
      <vt:lpstr>Račun financiranja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Microsoft Office User</cp:lastModifiedBy>
  <cp:lastPrinted>2022-10-04T12:18:09Z</cp:lastPrinted>
  <dcterms:created xsi:type="dcterms:W3CDTF">2022-08-12T12:51:27Z</dcterms:created>
  <dcterms:modified xsi:type="dcterms:W3CDTF">2022-10-05T11:25:44Z</dcterms:modified>
</cp:coreProperties>
</file>